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MCVF" sheetId="1" r:id="rId1"/>
    <sheet name="MCVF (2)" sheetId="2" r:id="rId2"/>
    <sheet name="MCVF-3" sheetId="3" r:id="rId3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G11" i="3" s="1"/>
  <c r="M10" i="3" l="1"/>
  <c r="I10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Y7" i="1"/>
  <c r="W7" i="1" l="1"/>
  <c r="AQ8" i="2" l="1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R8" i="2"/>
  <c r="Q8" i="2"/>
  <c r="P8" i="2"/>
  <c r="O8" i="2"/>
  <c r="N8" i="2"/>
  <c r="M8" i="2"/>
  <c r="L8" i="2"/>
  <c r="K8" i="2"/>
  <c r="J8" i="2"/>
  <c r="I8" i="2"/>
  <c r="G8" i="2"/>
  <c r="S8" i="2"/>
  <c r="I9" i="2" l="1"/>
  <c r="S7" i="1"/>
  <c r="I10" i="1" l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U10" i="1" s="1"/>
  <c r="T8" i="1"/>
  <c r="S8" i="1"/>
  <c r="S10" i="1" s="1"/>
  <c r="R8" i="1"/>
  <c r="Q8" i="1"/>
  <c r="Q10" i="1" s="1"/>
  <c r="P8" i="1"/>
  <c r="O8" i="1"/>
  <c r="O10" i="1" s="1"/>
  <c r="N8" i="1"/>
  <c r="M8" i="1"/>
  <c r="M10" i="1" s="1"/>
  <c r="L8" i="1"/>
  <c r="K8" i="1"/>
  <c r="J8" i="1"/>
  <c r="I8" i="1"/>
  <c r="G8" i="1"/>
  <c r="K10" i="1" l="1"/>
</calcChain>
</file>

<file path=xl/comments1.xml><?xml version="1.0" encoding="utf-8"?>
<comments xmlns="http://schemas.openxmlformats.org/spreadsheetml/2006/main">
  <authors>
    <author>auxcontable</author>
    <author>Auxadmon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20/09/2023 $3,000</t>
        </r>
      </text>
    </comment>
    <comment ref="I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20/10/2023 $1,400</t>
        </r>
      </text>
    </comment>
    <comment ref="K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20/10/2023 $1,400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06/11/2023 $1,250</t>
        </r>
      </text>
    </comment>
    <comment ref="O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05/12/2023 $1,250</t>
        </r>
      </text>
    </comment>
    <comment ref="Q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12/01/2024 $1,250</t>
        </r>
      </text>
    </comment>
    <comment ref="S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y mensualidad febrero 2024 inscripción $3,000 + 1,318 mensualidad 12/02/2024</t>
        </r>
      </text>
    </comment>
    <comment ref="U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13/03/2024 $1,318</t>
        </r>
      </text>
    </comment>
    <comment ref="Y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reinscripcion y mensualidad mayo 29/05/2024$3000 y 1,713
</t>
        </r>
      </text>
    </comment>
    <comment ref="AA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05/06/2024 $1,378</t>
        </r>
      </text>
    </comment>
    <comment ref="AC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05/07/2024 $1,378</t>
        </r>
      </text>
    </comment>
    <comment ref="AE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06/08/2024 $1378 </t>
        </r>
      </text>
    </comment>
  </commentList>
</comments>
</file>

<file path=xl/comments2.xml><?xml version="1.0" encoding="utf-8"?>
<comments xmlns="http://schemas.openxmlformats.org/spreadsheetml/2006/main">
  <authors>
    <author>auxcontable</author>
    <author>Auxadmon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y mensualidad 29/02/2024 $6,037.50</t>
        </r>
      </text>
    </comment>
    <comment ref="I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y mensualidad 29/02/2024 $6,037.50</t>
        </r>
      </text>
    </comment>
  </commentList>
</comments>
</file>

<file path=xl/comments3.xml><?xml version="1.0" encoding="utf-8"?>
<comments xmlns="http://schemas.openxmlformats.org/spreadsheetml/2006/main">
  <authors>
    <author>auxcontable</author>
    <author>Auxadmon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30/08/2024</t>
        </r>
      </text>
    </comment>
    <comment ref="O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04/06/2024 $6,250</t>
        </r>
      </text>
    </comment>
    <comment ref="Q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02/07/2024 $6,250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30/08/2024</t>
        </r>
      </text>
    </comment>
  </commentList>
</comments>
</file>

<file path=xl/sharedStrings.xml><?xml version="1.0" encoding="utf-8"?>
<sst xmlns="http://schemas.openxmlformats.org/spreadsheetml/2006/main" count="278" uniqueCount="93">
  <si>
    <t>SEDE LEON</t>
  </si>
  <si>
    <t>NO.</t>
  </si>
  <si>
    <t>MENS. 1</t>
  </si>
  <si>
    <t>MENS. 2</t>
  </si>
  <si>
    <t>MENS. 3</t>
  </si>
  <si>
    <t>MENS. 4</t>
  </si>
  <si>
    <t>MENS. 5</t>
  </si>
  <si>
    <t>MENS. 6</t>
  </si>
  <si>
    <t>MENS. 7</t>
  </si>
  <si>
    <t>MENS. 8</t>
  </si>
  <si>
    <t>MENS. 9</t>
  </si>
  <si>
    <t>MENS. 10</t>
  </si>
  <si>
    <t>MENS. 11</t>
  </si>
  <si>
    <t>MENS. 12</t>
  </si>
  <si>
    <t>MENS. 13</t>
  </si>
  <si>
    <t>MENS. 14</t>
  </si>
  <si>
    <t>MENS. 15</t>
  </si>
  <si>
    <t>MENS. 16</t>
  </si>
  <si>
    <t>MENS. 17</t>
  </si>
  <si>
    <t>MENS. 18</t>
  </si>
  <si>
    <t>No.</t>
  </si>
  <si>
    <t>NOMBRE</t>
  </si>
  <si>
    <t>EMPRESA</t>
  </si>
  <si>
    <t>INSCRIPCION</t>
  </si>
  <si>
    <t>FAC.</t>
  </si>
  <si>
    <t>SEPTIEMBRE</t>
  </si>
  <si>
    <t>OCTUBRE</t>
  </si>
  <si>
    <t>NOVIEMBRE</t>
  </si>
  <si>
    <t>FAC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</si>
  <si>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</si>
  <si>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</si>
  <si>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</si>
  <si>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</si>
  <si>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</si>
  <si>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</si>
  <si>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</si>
  <si>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</si>
  <si>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</si>
  <si>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TOTALES</t>
  </si>
  <si>
    <t>-</t>
  </si>
  <si>
    <t xml:space="preserve">DEPOSITOS OTROS MESES </t>
  </si>
  <si>
    <t xml:space="preserve">TOTAL CONCILIADO EN EL MES </t>
  </si>
  <si>
    <t xml:space="preserve">   </t>
  </si>
  <si>
    <t xml:space="preserve">MAESTRIA EN CONSTRUCCION DE VIAS FERREAS </t>
  </si>
  <si>
    <t>1ER. GENERACION</t>
  </si>
  <si>
    <t xml:space="preserve">JORGE IGNACIO CORDERO DURAN </t>
  </si>
  <si>
    <t>F-20192</t>
  </si>
  <si>
    <t>F-20226</t>
  </si>
  <si>
    <t>F-20228</t>
  </si>
  <si>
    <t>F-20243</t>
  </si>
  <si>
    <t>F-20272</t>
  </si>
  <si>
    <t xml:space="preserve">1ER CUATRIMESTRE </t>
  </si>
  <si>
    <t xml:space="preserve">2DO CUATRIMESTRE </t>
  </si>
  <si>
    <t xml:space="preserve">3ER CUATRIMESTRE </t>
  </si>
  <si>
    <t xml:space="preserve">4TO CUATRIMESTRE </t>
  </si>
  <si>
    <t xml:space="preserve">AXA PROYECTOS Y CONSTRUCCION  80% RET 20% PAGA </t>
  </si>
  <si>
    <t>S/F</t>
  </si>
  <si>
    <t xml:space="preserve">1er cuatrimestre </t>
  </si>
  <si>
    <t xml:space="preserve">inscripcion </t>
  </si>
  <si>
    <t xml:space="preserve">3er cuatrimestre </t>
  </si>
  <si>
    <t xml:space="preserve">2do cuatrimestre </t>
  </si>
  <si>
    <t xml:space="preserve">4to cuatrimestre </t>
  </si>
  <si>
    <t>F-20325, 20326</t>
  </si>
  <si>
    <t xml:space="preserve">GERARDO ALONSO ROMERO </t>
  </si>
  <si>
    <t xml:space="preserve">SOCIOS </t>
  </si>
  <si>
    <t>NO SOCIOS</t>
  </si>
  <si>
    <t>SOCIO 2024</t>
  </si>
  <si>
    <t xml:space="preserve">INCRIPCION </t>
  </si>
  <si>
    <t>MAESTRIA EN ADMINISTRACION DE LA CONSTRUCCION</t>
  </si>
  <si>
    <t>20. GENERACION</t>
  </si>
  <si>
    <t>MOD. 1</t>
  </si>
  <si>
    <t>MOD. 2</t>
  </si>
  <si>
    <t>MOD. 3</t>
  </si>
  <si>
    <t>MOD. 4</t>
  </si>
  <si>
    <t>MOD. 5</t>
  </si>
  <si>
    <t xml:space="preserve">REINSCRIPCION </t>
  </si>
  <si>
    <t>MOD. 6</t>
  </si>
  <si>
    <t>MOD. 7</t>
  </si>
  <si>
    <t>MOD. 8</t>
  </si>
  <si>
    <t>MOD. 9</t>
  </si>
  <si>
    <t>REINSCRIPCION</t>
  </si>
  <si>
    <t>MOD. 11</t>
  </si>
  <si>
    <t>MOD. 12</t>
  </si>
  <si>
    <t>MOD.13</t>
  </si>
  <si>
    <t>MOD.14</t>
  </si>
  <si>
    <t>MOD.15</t>
  </si>
  <si>
    <t xml:space="preserve">SOCIO 2024 </t>
  </si>
  <si>
    <t xml:space="preserve">MONTO PAGADO OTROS MESES </t>
  </si>
  <si>
    <t>MES CORRESPONDEINTE</t>
  </si>
  <si>
    <t xml:space="preserve">TERESITA DE JESUS GUERRERO ESCAMILLA </t>
  </si>
  <si>
    <t>JOSE JUAN ESPINOSA MORALES</t>
  </si>
  <si>
    <t>ESPINOSA INGENIEROS CONSTRUCTORES SA DE CV</t>
  </si>
  <si>
    <t>RET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</si>
</sst>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5"/>
      <color theme="1"/>
      <name val="Cambria"/>
      <family val="1"/>
    </font>
    <font>
      <sz val="13"/>
      <color theme="1"/>
      <name val="Cambria"/>
      <family val="1"/>
    </font>
    <font>
      <b/>
      <sz val="13"/>
      <color theme="1"/>
      <name val="Cambria"/>
      <family val="1"/>
    </font>
    <font>
      <sz val="11"/>
      <color rgb="FF00B0F0"/>
      <name val="Cambria"/>
      <family val="1"/>
    </font>
    <font>
      <sz val="10"/>
      <color theme="1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3" fontId="2" fillId="0" borderId="0" xfId="0" applyNumberFormat="1" applyFont="1" applyAlignment="1">
      <alignment horizontal="center"/>
    </xf>
    <xf numFmtId="0" fontId="3" fillId="0" borderId="0" xfId="0" applyFont="1"/>
    <xf numFmtId="43" fontId="2" fillId="0" borderId="0" xfId="0" applyNumberFormat="1" applyFont="1"/>
    <xf numFmtId="43" fontId="2" fillId="0" borderId="0" xfId="1" applyFont="1"/>
    <xf numFmtId="43" fontId="3" fillId="0" borderId="0" xfId="0" applyNumberFormat="1" applyFont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43" fontId="8" fillId="0" borderId="0" xfId="0" applyNumberFormat="1" applyFont="1" applyAlignment="1">
      <alignment horizontal="center"/>
    </xf>
    <xf numFmtId="43" fontId="8" fillId="2" borderId="0" xfId="0" applyNumberFormat="1" applyFont="1" applyFill="1"/>
    <xf numFmtId="164" fontId="8" fillId="5" borderId="0" xfId="0" applyNumberFormat="1" applyFont="1" applyFill="1"/>
    <xf numFmtId="43" fontId="8" fillId="0" borderId="0" xfId="0" applyNumberFormat="1" applyFont="1"/>
    <xf numFmtId="164" fontId="9" fillId="0" borderId="0" xfId="0" applyNumberFormat="1" applyFont="1" applyAlignment="1">
      <alignment horizontal="left"/>
    </xf>
    <xf numFmtId="0" fontId="2" fillId="6" borderId="0" xfId="0" applyFont="1" applyFill="1"/>
    <xf numFmtId="43" fontId="2" fillId="6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3" fontId="2" fillId="4" borderId="0" xfId="0" applyNumberFormat="1" applyFont="1" applyFill="1" applyAlignment="1">
      <alignment horizontal="center"/>
    </xf>
    <xf numFmtId="43" fontId="2" fillId="2" borderId="0" xfId="0" applyNumberFormat="1" applyFont="1" applyFill="1"/>
    <xf numFmtId="164" fontId="2" fillId="5" borderId="0" xfId="0" applyNumberFormat="1" applyFont="1" applyFill="1"/>
    <xf numFmtId="164" fontId="10" fillId="0" borderId="0" xfId="0" applyNumberFormat="1" applyFont="1"/>
    <xf numFmtId="164" fontId="10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3" fontId="9" fillId="0" borderId="0" xfId="0" applyNumberFormat="1" applyFont="1" applyAlignment="1">
      <alignment horizontal="right"/>
    </xf>
    <xf numFmtId="43" fontId="9" fillId="0" borderId="0" xfId="0" applyNumberFormat="1" applyFont="1" applyAlignment="1">
      <alignment horizontal="center"/>
    </xf>
    <xf numFmtId="164" fontId="8" fillId="7" borderId="0" xfId="0" applyNumberFormat="1" applyFont="1" applyFill="1"/>
    <xf numFmtId="0" fontId="4" fillId="4" borderId="0" xfId="0" applyFont="1" applyFill="1"/>
    <xf numFmtId="0" fontId="4" fillId="3" borderId="0" xfId="0" applyFont="1" applyFill="1"/>
    <xf numFmtId="43" fontId="8" fillId="8" borderId="0" xfId="0" applyNumberFormat="1" applyFont="1" applyFill="1"/>
    <xf numFmtId="43" fontId="2" fillId="8" borderId="0" xfId="0" applyNumberFormat="1" applyFont="1" applyFill="1"/>
    <xf numFmtId="164" fontId="2" fillId="7" borderId="0" xfId="0" applyNumberFormat="1" applyFont="1" applyFill="1"/>
    <xf numFmtId="43" fontId="2" fillId="9" borderId="0" xfId="0" applyNumberFormat="1" applyFont="1" applyFill="1"/>
    <xf numFmtId="43" fontId="8" fillId="9" borderId="0" xfId="0" applyNumberFormat="1" applyFont="1" applyFill="1"/>
    <xf numFmtId="164" fontId="8" fillId="0" borderId="0" xfId="0" applyNumberFormat="1" applyFont="1"/>
    <xf numFmtId="164" fontId="2" fillId="10" borderId="0" xfId="0" applyNumberFormat="1" applyFont="1" applyFill="1"/>
    <xf numFmtId="164" fontId="3" fillId="0" borderId="0" xfId="0" applyNumberFormat="1" applyFont="1"/>
    <xf numFmtId="164" fontId="8" fillId="10" borderId="0" xfId="0" applyNumberFormat="1" applyFont="1" applyFill="1"/>
    <xf numFmtId="164" fontId="8" fillId="11" borderId="0" xfId="0" applyNumberFormat="1" applyFont="1" applyFill="1"/>
    <xf numFmtId="164" fontId="9" fillId="12" borderId="0" xfId="0" applyNumberFormat="1" applyFont="1" applyFill="1" applyAlignment="1">
      <alignment horizontal="left"/>
    </xf>
    <xf numFmtId="164" fontId="8" fillId="13" borderId="0" xfId="0" applyNumberFormat="1" applyFont="1" applyFill="1"/>
    <xf numFmtId="43" fontId="8" fillId="14" borderId="0" xfId="0" applyNumberFormat="1" applyFont="1" applyFill="1"/>
    <xf numFmtId="0" fontId="4" fillId="2" borderId="0" xfId="0" applyFont="1" applyFill="1"/>
    <xf numFmtId="164" fontId="2" fillId="6" borderId="0" xfId="0" applyNumberFormat="1" applyFont="1" applyFill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DY21"/>
  <sheetViews>
    <sheetView tabSelected="1" zoomScale="96" zoomScaleNormal="96" workbookViewId="0">
      <pane xSplit="5" ySplit="6" topLeftCell="Z7" activePane="bottomRight" state="frozen"/>
      <selection pane="topRight" activeCell="F1" sqref="F1"/>
      <selection pane="bottomLeft" activeCell="A7" sqref="A7"/>
      <selection pane="bottomRight" activeCell="AG20" sqref="AG20"/>
    </sheetView>
  </sheetViews>
  <sheetFormatPr baseColWidth="10" defaultColWidth="11.42578125" defaultRowHeight="14.25" x14ac:dyDescent="0.2"/>
  <cols>
    <col min="1" max="1" width="5.5703125" style="1" customWidth="1"/>
    <col min="2" max="2" width="5.140625" style="1" customWidth="1"/>
    <col min="3" max="3" width="40" style="1" bestFit="1" customWidth="1"/>
    <col min="4" max="4" width="14.140625" style="1" customWidth="1"/>
    <col min="5" max="5" width="5.5703125" style="1" customWidth="1"/>
    <col min="6" max="6" width="56" style="1" customWidth="1"/>
    <col min="7" max="7" width="15.5703125" style="2" bestFit="1" customWidth="1"/>
    <col min="8" max="8" width="11" style="2" customWidth="1"/>
    <col min="9" max="9" width="11.5703125" style="2" customWidth="1"/>
    <col min="10" max="10" width="10.7109375" style="2" customWidth="1"/>
    <col min="11" max="11" width="11.5703125" style="4" customWidth="1"/>
    <col min="12" max="12" width="10.85546875" style="2" customWidth="1"/>
    <col min="13" max="13" width="11.5703125" style="4" customWidth="1"/>
    <col min="14" max="14" width="10.42578125" style="2" customWidth="1"/>
    <col min="15" max="15" width="11.5703125" style="4" customWidth="1"/>
    <col min="16" max="16" width="8.42578125" style="2" customWidth="1"/>
    <col min="17" max="17" width="11.5703125" style="4" customWidth="1"/>
    <col min="18" max="18" width="9" style="2" customWidth="1"/>
    <col min="19" max="19" width="11.5703125" style="4" customWidth="1"/>
    <col min="20" max="20" width="11.28515625" style="2" customWidth="1"/>
    <col min="21" max="21" width="11.5703125" style="4" customWidth="1"/>
    <col min="22" max="22" width="9.28515625" style="2" customWidth="1"/>
    <col min="23" max="23" width="11.5703125" style="4" customWidth="1"/>
    <col min="24" max="24" width="11.85546875" style="2" customWidth="1"/>
    <col min="25" max="25" width="11.5703125" style="4" customWidth="1"/>
    <col min="26" max="26" width="12.5703125" style="2" customWidth="1"/>
    <col min="27" max="27" width="11.5703125" style="4" customWidth="1"/>
    <col min="28" max="28" width="11.5703125" style="2" customWidth="1"/>
    <col min="29" max="29" width="11.5703125" style="4" customWidth="1"/>
    <col min="30" max="30" width="10" style="2" bestFit="1" customWidth="1"/>
    <col min="31" max="31" width="11.5703125" style="4" customWidth="1"/>
    <col min="32" max="32" width="10" style="2" bestFit="1" customWidth="1"/>
    <col min="33" max="33" width="11.5703125" style="4" customWidth="1"/>
    <col min="34" max="34" width="7.7109375" style="2" bestFit="1" customWidth="1"/>
    <col min="35" max="35" width="11.5703125" style="4" customWidth="1"/>
    <col min="36" max="36" width="10.85546875" style="2" customWidth="1"/>
    <col min="37" max="37" width="11.5703125" style="4" customWidth="1"/>
    <col min="38" max="38" width="7.7109375" style="2" bestFit="1" customWidth="1"/>
    <col min="39" max="39" width="11.5703125" style="4" customWidth="1"/>
    <col min="40" max="40" width="7.7109375" style="2" bestFit="1" customWidth="1"/>
    <col min="41" max="41" width="11.5703125" style="4" customWidth="1"/>
    <col min="42" max="42" width="7.7109375" style="2" bestFit="1" customWidth="1"/>
    <col min="43" max="43" width="11.5703125" style="4" customWidth="1"/>
    <col min="44" max="44" width="7.7109375" style="2" bestFit="1" customWidth="1"/>
    <col min="45" max="129" width="11.42578125" style="4"/>
    <col min="130" max="16384" width="11.42578125" style="1"/>
  </cols>
  <sheetData>
    <row r="1" spans="1:129" x14ac:dyDescent="0.2">
      <c r="H1" s="3"/>
      <c r="I1" s="3"/>
      <c r="J1" s="3"/>
    </row>
    <row r="2" spans="1:129" ht="18.75" x14ac:dyDescent="0.25">
      <c r="B2" s="52" t="s">
        <v>43</v>
      </c>
      <c r="C2" s="52"/>
      <c r="D2" s="52"/>
      <c r="E2" s="52"/>
      <c r="F2" s="52"/>
      <c r="G2" s="52"/>
      <c r="H2" s="5"/>
      <c r="I2" s="5"/>
      <c r="J2" s="5"/>
      <c r="L2" s="6" t="s">
        <v>57</v>
      </c>
      <c r="M2" s="6" t="s">
        <v>58</v>
      </c>
      <c r="N2" s="4"/>
      <c r="P2" s="4"/>
      <c r="R2" s="4"/>
      <c r="S2" s="6" t="s">
        <v>60</v>
      </c>
      <c r="T2" s="6" t="s">
        <v>58</v>
      </c>
      <c r="V2" s="4"/>
      <c r="X2" s="6"/>
      <c r="Y2" s="6"/>
      <c r="Z2" s="4"/>
      <c r="AA2" s="6" t="s">
        <v>59</v>
      </c>
      <c r="AB2" s="6" t="s">
        <v>58</v>
      </c>
      <c r="AD2" s="4"/>
      <c r="AF2" s="4"/>
      <c r="AH2" s="4"/>
      <c r="AI2" s="6"/>
      <c r="AJ2" s="6" t="s">
        <v>61</v>
      </c>
      <c r="AK2" s="6" t="s">
        <v>58</v>
      </c>
      <c r="AL2" s="4"/>
      <c r="AN2" s="4"/>
      <c r="AP2" s="4"/>
      <c r="AR2" s="4"/>
    </row>
    <row r="3" spans="1:129" ht="18.75" x14ac:dyDescent="0.25">
      <c r="B3" s="52" t="s">
        <v>44</v>
      </c>
      <c r="C3" s="52"/>
      <c r="D3" s="52"/>
      <c r="E3" s="52"/>
      <c r="F3" s="52"/>
      <c r="G3" s="52"/>
      <c r="H3" s="52"/>
      <c r="I3" s="52"/>
      <c r="J3" s="52"/>
      <c r="K3" s="7"/>
      <c r="L3" s="7">
        <v>1250</v>
      </c>
      <c r="M3" s="7">
        <v>3000</v>
      </c>
      <c r="N3" s="7"/>
      <c r="O3" s="7"/>
      <c r="P3" s="7"/>
      <c r="Q3" s="7"/>
      <c r="R3" s="7"/>
      <c r="S3" s="7">
        <v>1318</v>
      </c>
      <c r="T3" s="7">
        <v>3000</v>
      </c>
      <c r="U3" s="7"/>
      <c r="V3" s="7"/>
      <c r="W3" s="7"/>
      <c r="X3" s="7"/>
      <c r="Y3" s="7"/>
      <c r="Z3" s="1"/>
      <c r="AA3" s="7">
        <v>1378</v>
      </c>
      <c r="AB3" s="7">
        <v>3000</v>
      </c>
      <c r="AC3" s="7"/>
      <c r="AD3" s="7"/>
      <c r="AE3" s="7"/>
      <c r="AF3" s="7"/>
      <c r="AG3" s="7"/>
      <c r="AH3" s="7"/>
      <c r="AI3" s="7"/>
      <c r="AJ3" s="7">
        <v>1447</v>
      </c>
      <c r="AK3" s="7">
        <v>3000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</row>
    <row r="4" spans="1:129" ht="18.75" x14ac:dyDescent="0.25">
      <c r="B4" s="52" t="s">
        <v>0</v>
      </c>
      <c r="C4" s="52"/>
      <c r="D4" s="52"/>
      <c r="E4" s="52"/>
      <c r="F4" s="52"/>
      <c r="G4" s="52"/>
      <c r="H4" s="8"/>
      <c r="I4" s="53" t="s">
        <v>51</v>
      </c>
      <c r="J4" s="53"/>
      <c r="K4" s="53"/>
      <c r="L4" s="53"/>
      <c r="M4" s="53"/>
      <c r="N4" s="53"/>
      <c r="O4" s="53"/>
      <c r="P4" s="50" t="s">
        <v>52</v>
      </c>
      <c r="Q4" s="50"/>
      <c r="R4" s="50"/>
      <c r="S4" s="50"/>
      <c r="T4" s="50"/>
      <c r="U4" s="50"/>
      <c r="V4" s="50"/>
      <c r="W4" s="50"/>
      <c r="X4" s="34"/>
      <c r="Y4" s="51" t="s">
        <v>53</v>
      </c>
      <c r="Z4" s="51"/>
      <c r="AA4" s="51"/>
      <c r="AB4" s="51"/>
      <c r="AC4" s="51"/>
      <c r="AD4" s="51"/>
      <c r="AE4" s="51"/>
      <c r="AF4" s="51"/>
      <c r="AG4" s="50" t="s">
        <v>54</v>
      </c>
      <c r="AH4" s="50"/>
      <c r="AI4" s="50"/>
      <c r="AJ4" s="50"/>
      <c r="AK4" s="50"/>
      <c r="AL4" s="50"/>
      <c r="AM4" s="50"/>
      <c r="AN4" s="33"/>
      <c r="AO4" s="33"/>
      <c r="AP4" s="33"/>
      <c r="AQ4" s="33"/>
      <c r="AR4" s="33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</row>
    <row r="5" spans="1:129" s="9" customFormat="1" ht="16.5" x14ac:dyDescent="0.25">
      <c r="G5" s="10"/>
      <c r="H5" s="11" t="s">
        <v>1</v>
      </c>
      <c r="I5" s="11" t="s">
        <v>2</v>
      </c>
      <c r="J5" s="11" t="s">
        <v>1</v>
      </c>
      <c r="K5" s="11" t="s">
        <v>3</v>
      </c>
      <c r="L5" s="11" t="s">
        <v>1</v>
      </c>
      <c r="M5" s="11" t="s">
        <v>4</v>
      </c>
      <c r="N5" s="11" t="s">
        <v>1</v>
      </c>
      <c r="O5" s="11" t="s">
        <v>5</v>
      </c>
      <c r="P5" s="11" t="s">
        <v>1</v>
      </c>
      <c r="Q5" s="11" t="s">
        <v>6</v>
      </c>
      <c r="R5" s="11" t="s">
        <v>1</v>
      </c>
      <c r="S5" s="11" t="s">
        <v>7</v>
      </c>
      <c r="T5" s="11" t="s">
        <v>1</v>
      </c>
      <c r="U5" s="11" t="s">
        <v>8</v>
      </c>
      <c r="V5" s="11" t="s">
        <v>1</v>
      </c>
      <c r="W5" s="11" t="s">
        <v>9</v>
      </c>
      <c r="X5" s="11" t="s">
        <v>1</v>
      </c>
      <c r="Y5" s="11" t="s">
        <v>10</v>
      </c>
      <c r="Z5" s="11" t="s">
        <v>1</v>
      </c>
      <c r="AA5" s="11" t="s">
        <v>11</v>
      </c>
      <c r="AB5" s="11" t="s">
        <v>1</v>
      </c>
      <c r="AC5" s="11" t="s">
        <v>12</v>
      </c>
      <c r="AD5" s="11" t="s">
        <v>1</v>
      </c>
      <c r="AE5" s="11" t="s">
        <v>13</v>
      </c>
      <c r="AF5" s="11" t="s">
        <v>1</v>
      </c>
      <c r="AG5" s="11" t="s">
        <v>14</v>
      </c>
      <c r="AH5" s="11" t="s">
        <v>1</v>
      </c>
      <c r="AI5" s="11" t="s">
        <v>15</v>
      </c>
      <c r="AJ5" s="11" t="s">
        <v>1</v>
      </c>
      <c r="AK5" s="11" t="s">
        <v>16</v>
      </c>
      <c r="AL5" s="11" t="s">
        <v>1</v>
      </c>
      <c r="AM5" s="11" t="s">
        <v>17</v>
      </c>
      <c r="AN5" s="11" t="s">
        <v>1</v>
      </c>
      <c r="AO5" s="11" t="s">
        <v>18</v>
      </c>
      <c r="AP5" s="11" t="s">
        <v>1</v>
      </c>
      <c r="AQ5" s="11" t="s">
        <v>19</v>
      </c>
      <c r="AR5" s="11" t="s">
        <v>1</v>
      </c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</row>
    <row r="6" spans="1:129" s="9" customFormat="1" ht="16.5" x14ac:dyDescent="0.25">
      <c r="B6" s="13" t="s">
        <v>20</v>
      </c>
      <c r="C6" s="13" t="s">
        <v>21</v>
      </c>
      <c r="D6" s="13"/>
      <c r="E6" s="13"/>
      <c r="F6" s="13" t="s">
        <v>22</v>
      </c>
      <c r="G6" s="10" t="s">
        <v>23</v>
      </c>
      <c r="H6" s="11" t="s">
        <v>24</v>
      </c>
      <c r="I6" s="11" t="s">
        <v>25</v>
      </c>
      <c r="J6" s="11" t="s">
        <v>24</v>
      </c>
      <c r="K6" s="11" t="s">
        <v>26</v>
      </c>
      <c r="L6" s="11" t="s">
        <v>24</v>
      </c>
      <c r="M6" s="11" t="s">
        <v>27</v>
      </c>
      <c r="N6" s="11" t="s">
        <v>28</v>
      </c>
      <c r="O6" s="11" t="s">
        <v>29</v>
      </c>
      <c r="P6" s="11" t="s">
        <v>28</v>
      </c>
      <c r="Q6" s="11" t="s">
        <v>30</v>
      </c>
      <c r="R6" s="11" t="s">
        <v>28</v>
      </c>
      <c r="S6" s="11" t="s">
        <v>31</v>
      </c>
      <c r="T6" s="11" t="s">
        <v>28</v>
      </c>
      <c r="U6" s="11" t="s">
        <v>32</v>
      </c>
      <c r="V6" s="11" t="s">
        <v>28</v>
      </c>
      <c r="W6" s="11" t="s">
        <v>33</v>
      </c>
      <c r="X6" s="11" t="s">
        <v>28</v>
      </c>
      <c r="Y6" s="11" t="s">
        <v>34</v>
      </c>
      <c r="Z6" s="11" t="s">
        <v>28</v>
      </c>
      <c r="AA6" s="11" t="s">
        <v>35</v>
      </c>
      <c r="AB6" s="11" t="s">
        <v>24</v>
      </c>
      <c r="AC6" s="11" t="s">
        <v>36</v>
      </c>
      <c r="AD6" s="11" t="s">
        <v>24</v>
      </c>
      <c r="AE6" s="11" t="s">
        <v>37</v>
      </c>
      <c r="AF6" s="11" t="s">
        <v>24</v>
      </c>
      <c r="AG6" s="11" t="s">
        <v>25</v>
      </c>
      <c r="AH6" s="11" t="s">
        <v>28</v>
      </c>
      <c r="AI6" s="11" t="s">
        <v>26</v>
      </c>
      <c r="AJ6" s="11" t="s">
        <v>28</v>
      </c>
      <c r="AK6" s="11" t="s">
        <v>27</v>
      </c>
      <c r="AL6" s="11" t="s">
        <v>28</v>
      </c>
      <c r="AM6" s="11" t="s">
        <v>29</v>
      </c>
      <c r="AN6" s="11" t="s">
        <v>24</v>
      </c>
      <c r="AO6" s="11" t="s">
        <v>30</v>
      </c>
      <c r="AP6" s="11" t="s">
        <v>24</v>
      </c>
      <c r="AQ6" s="11" t="s">
        <v>31</v>
      </c>
      <c r="AR6" s="11" t="s">
        <v>24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</row>
    <row r="7" spans="1:129" ht="15.75" customHeight="1" x14ac:dyDescent="0.2">
      <c r="B7" s="1">
        <v>1</v>
      </c>
      <c r="C7" s="1" t="s">
        <v>45</v>
      </c>
      <c r="D7" s="14" t="s">
        <v>66</v>
      </c>
      <c r="E7" s="14"/>
      <c r="F7" s="1" t="s">
        <v>55</v>
      </c>
      <c r="G7" s="24">
        <v>3000</v>
      </c>
      <c r="H7" s="15" t="s">
        <v>46</v>
      </c>
      <c r="I7" s="16">
        <v>1400</v>
      </c>
      <c r="J7" s="15" t="s">
        <v>47</v>
      </c>
      <c r="K7" s="16">
        <v>1400</v>
      </c>
      <c r="L7" s="15" t="s">
        <v>48</v>
      </c>
      <c r="M7" s="17">
        <v>1250</v>
      </c>
      <c r="N7" s="15" t="s">
        <v>49</v>
      </c>
      <c r="O7" s="32">
        <v>1250</v>
      </c>
      <c r="P7" s="15" t="s">
        <v>50</v>
      </c>
      <c r="Q7" s="35">
        <v>1250</v>
      </c>
      <c r="R7" s="15" t="s">
        <v>56</v>
      </c>
      <c r="S7" s="39">
        <f>1318+3000</f>
        <v>4318</v>
      </c>
      <c r="T7" s="15" t="s">
        <v>62</v>
      </c>
      <c r="U7" s="43">
        <v>1318</v>
      </c>
      <c r="V7" s="15"/>
      <c r="W7" s="44">
        <f>1653+335</f>
        <v>1988</v>
      </c>
      <c r="X7" s="15"/>
      <c r="Y7" s="45">
        <f>3000+1713</f>
        <v>4713</v>
      </c>
      <c r="Z7" s="15"/>
      <c r="AA7" s="46">
        <v>1378</v>
      </c>
      <c r="AB7" s="15"/>
      <c r="AC7" s="47">
        <v>1378</v>
      </c>
      <c r="AD7" s="15"/>
      <c r="AE7" s="43">
        <v>1378</v>
      </c>
      <c r="AF7" s="15"/>
      <c r="AG7" s="18"/>
      <c r="AH7" s="15"/>
      <c r="AI7" s="18"/>
      <c r="AJ7" s="15"/>
      <c r="AK7" s="18"/>
      <c r="AL7" s="15"/>
      <c r="AM7" s="18"/>
      <c r="AN7" s="15"/>
      <c r="AO7" s="18"/>
      <c r="AP7" s="15"/>
      <c r="AQ7" s="18"/>
      <c r="AR7" s="15"/>
    </row>
    <row r="8" spans="1:129" x14ac:dyDescent="0.2">
      <c r="C8" s="20" t="s">
        <v>38</v>
      </c>
      <c r="D8" s="20"/>
      <c r="E8" s="20"/>
      <c r="F8" s="20"/>
      <c r="G8" s="21">
        <f>SUM(G7:G7)</f>
        <v>3000</v>
      </c>
      <c r="H8" s="21" t="s">
        <v>39</v>
      </c>
      <c r="I8" s="21">
        <f t="shared" ref="I8:AQ8" si="0">SUM(I7:I7)</f>
        <v>1400</v>
      </c>
      <c r="J8" s="21">
        <f t="shared" si="0"/>
        <v>0</v>
      </c>
      <c r="K8" s="21">
        <f t="shared" si="0"/>
        <v>1400</v>
      </c>
      <c r="L8" s="21">
        <f t="shared" si="0"/>
        <v>0</v>
      </c>
      <c r="M8" s="21">
        <f t="shared" si="0"/>
        <v>1250</v>
      </c>
      <c r="N8" s="21">
        <f t="shared" si="0"/>
        <v>0</v>
      </c>
      <c r="O8" s="21">
        <f t="shared" si="0"/>
        <v>1250</v>
      </c>
      <c r="P8" s="21">
        <f t="shared" si="0"/>
        <v>0</v>
      </c>
      <c r="Q8" s="21">
        <f t="shared" si="0"/>
        <v>1250</v>
      </c>
      <c r="R8" s="21">
        <f t="shared" si="0"/>
        <v>0</v>
      </c>
      <c r="S8" s="21">
        <f t="shared" si="0"/>
        <v>4318</v>
      </c>
      <c r="T8" s="21">
        <f t="shared" si="0"/>
        <v>0</v>
      </c>
      <c r="U8" s="21">
        <f t="shared" si="0"/>
        <v>1318</v>
      </c>
      <c r="V8" s="21">
        <f t="shared" si="0"/>
        <v>0</v>
      </c>
      <c r="W8" s="21">
        <f t="shared" si="0"/>
        <v>1988</v>
      </c>
      <c r="X8" s="21">
        <f t="shared" si="0"/>
        <v>0</v>
      </c>
      <c r="Y8" s="21">
        <f t="shared" si="0"/>
        <v>4713</v>
      </c>
      <c r="Z8" s="21">
        <f t="shared" si="0"/>
        <v>0</v>
      </c>
      <c r="AA8" s="21">
        <f t="shared" si="0"/>
        <v>1378</v>
      </c>
      <c r="AB8" s="21">
        <f t="shared" si="0"/>
        <v>0</v>
      </c>
      <c r="AC8" s="21">
        <f t="shared" si="0"/>
        <v>1378</v>
      </c>
      <c r="AD8" s="21">
        <f t="shared" si="0"/>
        <v>0</v>
      </c>
      <c r="AE8" s="21">
        <f t="shared" si="0"/>
        <v>1378</v>
      </c>
      <c r="AF8" s="21">
        <f t="shared" si="0"/>
        <v>0</v>
      </c>
      <c r="AG8" s="21">
        <f t="shared" si="0"/>
        <v>0</v>
      </c>
      <c r="AH8" s="21">
        <f t="shared" si="0"/>
        <v>0</v>
      </c>
      <c r="AI8" s="21">
        <f t="shared" si="0"/>
        <v>0</v>
      </c>
      <c r="AJ8" s="21">
        <f t="shared" si="0"/>
        <v>0</v>
      </c>
      <c r="AK8" s="21">
        <f t="shared" si="0"/>
        <v>0</v>
      </c>
      <c r="AL8" s="21">
        <f t="shared" si="0"/>
        <v>0</v>
      </c>
      <c r="AM8" s="21">
        <f t="shared" si="0"/>
        <v>0</v>
      </c>
      <c r="AN8" s="21">
        <f t="shared" si="0"/>
        <v>0</v>
      </c>
      <c r="AO8" s="21">
        <f t="shared" si="0"/>
        <v>0</v>
      </c>
      <c r="AP8" s="21">
        <f t="shared" si="0"/>
        <v>0</v>
      </c>
      <c r="AQ8" s="21">
        <f t="shared" si="0"/>
        <v>0</v>
      </c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</row>
    <row r="9" spans="1:129" x14ac:dyDescent="0.2">
      <c r="F9" s="22" t="s">
        <v>40</v>
      </c>
      <c r="R9" s="4"/>
      <c r="V9" s="4"/>
      <c r="X9" s="4"/>
      <c r="Y9" s="4">
        <v>4713</v>
      </c>
    </row>
    <row r="10" spans="1:129" ht="13.5" customHeight="1" x14ac:dyDescent="0.2">
      <c r="F10" s="23" t="s">
        <v>41</v>
      </c>
      <c r="G10" s="24"/>
      <c r="I10" s="24">
        <f>G7</f>
        <v>3000</v>
      </c>
      <c r="K10" s="25">
        <f>K8-K9+I8</f>
        <v>2800</v>
      </c>
      <c r="M10" s="26">
        <f>M8</f>
        <v>1250</v>
      </c>
      <c r="O10" s="37">
        <f>O8</f>
        <v>1250</v>
      </c>
      <c r="P10" s="11"/>
      <c r="Q10" s="36">
        <f>+Q8</f>
        <v>1250</v>
      </c>
      <c r="R10" s="11"/>
      <c r="S10" s="38">
        <f>S8</f>
        <v>4318</v>
      </c>
      <c r="U10" s="43">
        <f>U8</f>
        <v>1318</v>
      </c>
      <c r="AA10" s="28"/>
      <c r="AG10" s="7"/>
      <c r="AH10" s="11"/>
      <c r="AI10" s="27"/>
      <c r="AJ10" s="11"/>
      <c r="AK10" s="7"/>
      <c r="AL10" s="7"/>
      <c r="AM10" s="7"/>
      <c r="AN10" s="11"/>
      <c r="AO10" s="27"/>
      <c r="AP10" s="11"/>
      <c r="AQ10" s="7"/>
      <c r="AR10" s="4"/>
    </row>
    <row r="11" spans="1:129" x14ac:dyDescent="0.2">
      <c r="K11" s="4">
        <v>2800</v>
      </c>
      <c r="M11" s="4">
        <v>1250</v>
      </c>
      <c r="O11" s="4">
        <v>1250</v>
      </c>
      <c r="Q11" s="4">
        <v>1250</v>
      </c>
      <c r="S11" s="18">
        <v>4318</v>
      </c>
      <c r="T11" s="29"/>
      <c r="U11" s="18">
        <v>1318</v>
      </c>
      <c r="AK11" s="7"/>
      <c r="AN11" s="4"/>
      <c r="AP11" s="4"/>
      <c r="AR11" s="4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</row>
    <row r="12" spans="1:129" x14ac:dyDescent="0.2">
      <c r="G12" s="30"/>
      <c r="H12" s="15"/>
      <c r="I12" s="31"/>
      <c r="J12" s="15"/>
      <c r="K12" s="15"/>
      <c r="L12" s="15"/>
      <c r="M12" s="15"/>
      <c r="N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B12" s="15"/>
      <c r="AC12" s="15"/>
      <c r="AD12" s="15"/>
      <c r="AE12" s="15"/>
      <c r="AF12" s="15"/>
      <c r="AG12" s="15"/>
      <c r="AH12" s="15"/>
      <c r="AI12" s="15"/>
      <c r="AJ12" s="15"/>
      <c r="AK12" s="7"/>
      <c r="AL12" s="15"/>
      <c r="AN12" s="4"/>
      <c r="AP12" s="4"/>
      <c r="AR12" s="4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</row>
    <row r="13" spans="1:129" x14ac:dyDescent="0.2">
      <c r="AK13" s="7"/>
    </row>
    <row r="14" spans="1:129" x14ac:dyDescent="0.2">
      <c r="AB14" s="4"/>
    </row>
    <row r="15" spans="1:129" s="2" customFormat="1" x14ac:dyDescent="0.2">
      <c r="A15" s="1"/>
      <c r="B15" s="1"/>
      <c r="C15" s="1"/>
      <c r="D15" s="1"/>
      <c r="E15" s="1"/>
      <c r="F15" s="1"/>
      <c r="K15" s="4" t="s">
        <v>42</v>
      </c>
      <c r="M15" s="4"/>
      <c r="O15" s="4"/>
      <c r="Q15" s="4"/>
      <c r="S15" s="4"/>
      <c r="U15" s="4"/>
      <c r="W15" s="4"/>
      <c r="Y15" s="4"/>
      <c r="AA15" s="4"/>
      <c r="AB15" s="4"/>
      <c r="AC15" s="4"/>
      <c r="AE15" s="4"/>
      <c r="AG15" s="4"/>
      <c r="AI15" s="4"/>
      <c r="AK15" s="4"/>
      <c r="AM15" s="4"/>
      <c r="AO15" s="4"/>
      <c r="AQ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</row>
    <row r="16" spans="1:129" x14ac:dyDescent="0.2">
      <c r="AB16" s="4"/>
    </row>
    <row r="17" spans="28:28" x14ac:dyDescent="0.2">
      <c r="AB17" s="4"/>
    </row>
    <row r="18" spans="28:28" x14ac:dyDescent="0.2">
      <c r="AB18" s="4"/>
    </row>
    <row r="19" spans="28:28" x14ac:dyDescent="0.2">
      <c r="AB19" s="4"/>
    </row>
    <row r="20" spans="28:28" x14ac:dyDescent="0.2">
      <c r="AB20" s="4"/>
    </row>
    <row r="21" spans="28:28" x14ac:dyDescent="0.2">
      <c r="AB21" s="4"/>
    </row>
  </sheetData>
  <mergeCells count="8">
    <mergeCell ref="P4:W4"/>
    <mergeCell ref="Y4:AF4"/>
    <mergeCell ref="AG4:AM4"/>
    <mergeCell ref="B2:G2"/>
    <mergeCell ref="B3:G3"/>
    <mergeCell ref="H3:J3"/>
    <mergeCell ref="B4:G4"/>
    <mergeCell ref="I4:O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DY18"/>
  <sheetViews>
    <sheetView zoomScale="96" zoomScaleNormal="96" workbookViewId="0">
      <pane xSplit="5" ySplit="6" topLeftCell="G7" activePane="bottomRight" state="frozen"/>
      <selection pane="topRight" activeCell="F1" sqref="F1"/>
      <selection pane="bottomLeft" activeCell="A7" sqref="A7"/>
      <selection pane="bottomRight" activeCell="G9" sqref="G9"/>
    </sheetView>
  </sheetViews>
  <sheetFormatPr baseColWidth="10" defaultColWidth="11.42578125" defaultRowHeight="14.25" x14ac:dyDescent="0.2"/>
  <cols>
    <col min="1" max="1" width="5.5703125" style="1" customWidth="1"/>
    <col min="2" max="2" width="5.140625" style="1" customWidth="1"/>
    <col min="3" max="3" width="40" style="1" bestFit="1" customWidth="1"/>
    <col min="4" max="4" width="14.140625" style="1" customWidth="1"/>
    <col min="5" max="5" width="5.5703125" style="1" customWidth="1"/>
    <col min="6" max="6" width="47.7109375" style="1" customWidth="1"/>
    <col min="7" max="7" width="15.5703125" style="2" bestFit="1" customWidth="1"/>
    <col min="8" max="8" width="11" style="2" customWidth="1"/>
    <col min="9" max="9" width="11.5703125" style="2" customWidth="1"/>
    <col min="10" max="10" width="10.7109375" style="2" customWidth="1"/>
    <col min="11" max="11" width="11.5703125" style="4" customWidth="1"/>
    <col min="12" max="12" width="10.85546875" style="2" customWidth="1"/>
    <col min="13" max="13" width="11.5703125" style="4" customWidth="1"/>
    <col min="14" max="14" width="10.42578125" style="2" customWidth="1"/>
    <col min="15" max="15" width="11.5703125" style="4" customWidth="1"/>
    <col min="16" max="16" width="8.42578125" style="2" customWidth="1"/>
    <col min="17" max="17" width="11.5703125" style="4" customWidth="1"/>
    <col min="18" max="18" width="9" style="2" customWidth="1"/>
    <col min="19" max="19" width="11.5703125" style="4" customWidth="1"/>
    <col min="20" max="20" width="11.28515625" style="2" customWidth="1"/>
    <col min="21" max="21" width="11.5703125" style="4" customWidth="1"/>
    <col min="22" max="22" width="9.28515625" style="2" customWidth="1"/>
    <col min="23" max="23" width="11.5703125" style="4" customWidth="1"/>
    <col min="24" max="24" width="11.85546875" style="2" customWidth="1"/>
    <col min="25" max="25" width="11.5703125" style="4" customWidth="1"/>
    <col min="26" max="26" width="12.5703125" style="2" customWidth="1"/>
    <col min="27" max="27" width="11.5703125" style="4" customWidth="1"/>
    <col min="28" max="28" width="11.5703125" style="2" customWidth="1"/>
    <col min="29" max="29" width="11.5703125" style="4" customWidth="1"/>
    <col min="30" max="30" width="10" style="2" bestFit="1" customWidth="1"/>
    <col min="31" max="31" width="11.5703125" style="4" customWidth="1"/>
    <col min="32" max="32" width="10" style="2" bestFit="1" customWidth="1"/>
    <col min="33" max="33" width="11.5703125" style="4" customWidth="1"/>
    <col min="34" max="34" width="7.7109375" style="2" bestFit="1" customWidth="1"/>
    <col min="35" max="35" width="11.5703125" style="4" customWidth="1"/>
    <col min="36" max="36" width="10.85546875" style="2" customWidth="1"/>
    <col min="37" max="37" width="11.5703125" style="4" customWidth="1"/>
    <col min="38" max="38" width="7.7109375" style="2" bestFit="1" customWidth="1"/>
    <col min="39" max="39" width="11.5703125" style="4" customWidth="1"/>
    <col min="40" max="40" width="7.7109375" style="2" bestFit="1" customWidth="1"/>
    <col min="41" max="41" width="11.5703125" style="4" customWidth="1"/>
    <col min="42" max="42" width="7.7109375" style="2" bestFit="1" customWidth="1"/>
    <col min="43" max="43" width="11.5703125" style="4" customWidth="1"/>
    <col min="44" max="44" width="7.7109375" style="2" bestFit="1" customWidth="1"/>
    <col min="45" max="129" width="11.42578125" style="4"/>
    <col min="130" max="16384" width="11.42578125" style="1"/>
  </cols>
  <sheetData>
    <row r="1" spans="1:129" x14ac:dyDescent="0.2">
      <c r="H1" s="3"/>
      <c r="I1" s="3"/>
      <c r="J1" s="3"/>
    </row>
    <row r="2" spans="1:129" ht="18.75" x14ac:dyDescent="0.25">
      <c r="B2" s="52" t="s">
        <v>43</v>
      </c>
      <c r="C2" s="52"/>
      <c r="D2" s="52"/>
      <c r="E2" s="52"/>
      <c r="F2" s="52"/>
      <c r="G2" s="52"/>
      <c r="H2" s="5"/>
      <c r="I2" s="5"/>
      <c r="J2" s="5"/>
      <c r="K2" s="42" t="s">
        <v>67</v>
      </c>
      <c r="L2" s="42" t="s">
        <v>64</v>
      </c>
      <c r="M2" s="42" t="s">
        <v>65</v>
      </c>
      <c r="N2" s="4"/>
      <c r="P2" s="4"/>
      <c r="R2" s="4"/>
      <c r="S2" s="42" t="s">
        <v>64</v>
      </c>
      <c r="T2" s="42" t="s">
        <v>65</v>
      </c>
      <c r="V2" s="4"/>
      <c r="X2" s="6"/>
      <c r="Y2" s="6"/>
      <c r="Z2" s="4"/>
      <c r="AA2" s="42" t="s">
        <v>64</v>
      </c>
      <c r="AB2" s="42" t="s">
        <v>65</v>
      </c>
      <c r="AD2" s="4"/>
      <c r="AF2" s="4"/>
      <c r="AH2" s="4"/>
      <c r="AI2" s="6"/>
      <c r="AJ2" s="6" t="s">
        <v>61</v>
      </c>
      <c r="AK2" s="6" t="s">
        <v>58</v>
      </c>
      <c r="AL2" s="4"/>
      <c r="AN2" s="4"/>
      <c r="AP2" s="4"/>
      <c r="AR2" s="4"/>
    </row>
    <row r="3" spans="1:129" ht="18.75" x14ac:dyDescent="0.25">
      <c r="B3" s="52" t="s">
        <v>44</v>
      </c>
      <c r="C3" s="52"/>
      <c r="D3" s="52"/>
      <c r="E3" s="52"/>
      <c r="F3" s="52"/>
      <c r="G3" s="52"/>
      <c r="H3" s="52"/>
      <c r="I3" s="52"/>
      <c r="J3" s="52"/>
      <c r="K3" s="7"/>
      <c r="L3" s="7">
        <v>4375</v>
      </c>
      <c r="M3" s="7">
        <v>6250</v>
      </c>
      <c r="N3" s="7"/>
      <c r="O3" s="7"/>
      <c r="P3" s="7"/>
      <c r="Q3" s="7"/>
      <c r="R3" s="7"/>
      <c r="S3" s="7">
        <v>4585</v>
      </c>
      <c r="T3" s="7">
        <v>6550</v>
      </c>
      <c r="U3" s="7"/>
      <c r="V3" s="7"/>
      <c r="W3" s="7"/>
      <c r="X3" s="7"/>
      <c r="Y3" s="7"/>
      <c r="Z3" s="1"/>
      <c r="AA3" s="7">
        <v>4795</v>
      </c>
      <c r="AB3" s="7">
        <v>6850</v>
      </c>
      <c r="AC3" s="7"/>
      <c r="AD3" s="7"/>
      <c r="AE3" s="7"/>
      <c r="AF3" s="7"/>
      <c r="AG3" s="7"/>
      <c r="AH3" s="7"/>
      <c r="AI3" s="7"/>
      <c r="AJ3" s="7">
        <v>1447</v>
      </c>
      <c r="AK3" s="7">
        <v>3000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</row>
    <row r="4" spans="1:129" ht="18.75" x14ac:dyDescent="0.25">
      <c r="B4" s="52" t="s">
        <v>0</v>
      </c>
      <c r="C4" s="52"/>
      <c r="D4" s="52"/>
      <c r="E4" s="52"/>
      <c r="F4" s="52"/>
      <c r="G4" s="52"/>
      <c r="H4" s="8"/>
      <c r="I4" s="53" t="s">
        <v>51</v>
      </c>
      <c r="J4" s="53"/>
      <c r="K4" s="53"/>
      <c r="L4" s="53"/>
      <c r="M4" s="53"/>
      <c r="N4" s="53"/>
      <c r="O4" s="53"/>
      <c r="P4" s="50" t="s">
        <v>52</v>
      </c>
      <c r="Q4" s="50"/>
      <c r="R4" s="50"/>
      <c r="S4" s="50"/>
      <c r="T4" s="50"/>
      <c r="U4" s="50"/>
      <c r="V4" s="50"/>
      <c r="W4" s="50"/>
      <c r="X4" s="34"/>
      <c r="Y4" s="51" t="s">
        <v>53</v>
      </c>
      <c r="Z4" s="51"/>
      <c r="AA4" s="51"/>
      <c r="AB4" s="51"/>
      <c r="AC4" s="51"/>
      <c r="AD4" s="51"/>
      <c r="AE4" s="51"/>
      <c r="AF4" s="51"/>
      <c r="AG4" s="50" t="s">
        <v>54</v>
      </c>
      <c r="AH4" s="50"/>
      <c r="AI4" s="50"/>
      <c r="AJ4" s="50"/>
      <c r="AK4" s="50"/>
      <c r="AL4" s="50"/>
      <c r="AM4" s="50"/>
      <c r="AN4" s="33"/>
      <c r="AO4" s="33"/>
      <c r="AP4" s="33"/>
      <c r="AQ4" s="33"/>
      <c r="AR4" s="33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</row>
    <row r="5" spans="1:129" s="9" customFormat="1" ht="16.5" x14ac:dyDescent="0.25">
      <c r="G5" s="10"/>
      <c r="H5" s="11" t="s">
        <v>1</v>
      </c>
      <c r="I5" s="11" t="s">
        <v>2</v>
      </c>
      <c r="J5" s="11" t="s">
        <v>1</v>
      </c>
      <c r="K5" s="11" t="s">
        <v>3</v>
      </c>
      <c r="L5" s="11" t="s">
        <v>1</v>
      </c>
      <c r="M5" s="11" t="s">
        <v>4</v>
      </c>
      <c r="N5" s="11" t="s">
        <v>1</v>
      </c>
      <c r="O5" s="11" t="s">
        <v>5</v>
      </c>
      <c r="P5" s="11" t="s">
        <v>1</v>
      </c>
      <c r="Q5" s="11" t="s">
        <v>6</v>
      </c>
      <c r="R5" s="11" t="s">
        <v>1</v>
      </c>
      <c r="S5" s="11" t="s">
        <v>7</v>
      </c>
      <c r="T5" s="11" t="s">
        <v>1</v>
      </c>
      <c r="U5" s="11" t="s">
        <v>8</v>
      </c>
      <c r="V5" s="11" t="s">
        <v>1</v>
      </c>
      <c r="W5" s="11" t="s">
        <v>9</v>
      </c>
      <c r="X5" s="11" t="s">
        <v>1</v>
      </c>
      <c r="Y5" s="11" t="s">
        <v>10</v>
      </c>
      <c r="Z5" s="11" t="s">
        <v>1</v>
      </c>
      <c r="AA5" s="11" t="s">
        <v>11</v>
      </c>
      <c r="AB5" s="11" t="s">
        <v>1</v>
      </c>
      <c r="AC5" s="11" t="s">
        <v>12</v>
      </c>
      <c r="AD5" s="11" t="s">
        <v>1</v>
      </c>
      <c r="AE5" s="11" t="s">
        <v>13</v>
      </c>
      <c r="AF5" s="11" t="s">
        <v>1</v>
      </c>
      <c r="AG5" s="11" t="s">
        <v>14</v>
      </c>
      <c r="AH5" s="11" t="s">
        <v>1</v>
      </c>
      <c r="AI5" s="11" t="s">
        <v>15</v>
      </c>
      <c r="AJ5" s="11" t="s">
        <v>1</v>
      </c>
      <c r="AK5" s="11" t="s">
        <v>16</v>
      </c>
      <c r="AL5" s="11" t="s">
        <v>1</v>
      </c>
      <c r="AM5" s="11" t="s">
        <v>17</v>
      </c>
      <c r="AN5" s="11" t="s">
        <v>1</v>
      </c>
      <c r="AO5" s="11" t="s">
        <v>18</v>
      </c>
      <c r="AP5" s="11" t="s">
        <v>1</v>
      </c>
      <c r="AQ5" s="11" t="s">
        <v>19</v>
      </c>
      <c r="AR5" s="11" t="s">
        <v>1</v>
      </c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</row>
    <row r="6" spans="1:129" s="9" customFormat="1" ht="16.5" x14ac:dyDescent="0.25">
      <c r="B6" s="13" t="s">
        <v>20</v>
      </c>
      <c r="C6" s="13" t="s">
        <v>21</v>
      </c>
      <c r="D6" s="13"/>
      <c r="E6" s="13"/>
      <c r="F6" s="13" t="s">
        <v>22</v>
      </c>
      <c r="G6" s="10" t="s">
        <v>23</v>
      </c>
      <c r="H6" s="11" t="s">
        <v>24</v>
      </c>
      <c r="I6" s="11" t="s">
        <v>32</v>
      </c>
      <c r="J6" s="11" t="s">
        <v>28</v>
      </c>
      <c r="K6" s="11" t="s">
        <v>33</v>
      </c>
      <c r="L6" s="11" t="s">
        <v>28</v>
      </c>
      <c r="M6" s="11" t="s">
        <v>34</v>
      </c>
      <c r="N6" s="11" t="s">
        <v>28</v>
      </c>
      <c r="O6" s="11" t="s">
        <v>35</v>
      </c>
      <c r="P6" s="11" t="s">
        <v>24</v>
      </c>
      <c r="Q6" s="11" t="s">
        <v>36</v>
      </c>
      <c r="R6" s="11" t="s">
        <v>24</v>
      </c>
      <c r="S6" s="11" t="s">
        <v>37</v>
      </c>
      <c r="T6" s="11" t="s">
        <v>24</v>
      </c>
      <c r="U6" s="11" t="s">
        <v>25</v>
      </c>
      <c r="V6" s="11" t="s">
        <v>28</v>
      </c>
      <c r="W6" s="11" t="s">
        <v>26</v>
      </c>
      <c r="X6" s="11" t="s">
        <v>28</v>
      </c>
      <c r="Y6" s="11" t="s">
        <v>27</v>
      </c>
      <c r="Z6" s="11" t="s">
        <v>28</v>
      </c>
      <c r="AA6" s="11" t="s">
        <v>29</v>
      </c>
      <c r="AB6" s="11" t="s">
        <v>24</v>
      </c>
      <c r="AC6" s="11" t="s">
        <v>30</v>
      </c>
      <c r="AD6" s="11" t="s">
        <v>24</v>
      </c>
      <c r="AE6" s="11" t="s">
        <v>31</v>
      </c>
      <c r="AF6" s="11" t="s">
        <v>24</v>
      </c>
      <c r="AG6" s="11" t="s">
        <v>32</v>
      </c>
      <c r="AH6" s="11" t="s">
        <v>28</v>
      </c>
      <c r="AI6" s="11" t="s">
        <v>33</v>
      </c>
      <c r="AJ6" s="11" t="s">
        <v>28</v>
      </c>
      <c r="AK6" s="11" t="s">
        <v>34</v>
      </c>
      <c r="AL6" s="11" t="s">
        <v>28</v>
      </c>
      <c r="AM6" s="11" t="s">
        <v>35</v>
      </c>
      <c r="AN6" s="11" t="s">
        <v>24</v>
      </c>
      <c r="AO6" s="11" t="s">
        <v>36</v>
      </c>
      <c r="AP6" s="11" t="s">
        <v>24</v>
      </c>
      <c r="AQ6" s="11" t="s">
        <v>37</v>
      </c>
      <c r="AR6" s="11" t="s">
        <v>24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</row>
    <row r="7" spans="1:129" ht="15.75" customHeight="1" x14ac:dyDescent="0.2">
      <c r="B7" s="1">
        <v>1</v>
      </c>
      <c r="C7" s="1" t="s">
        <v>63</v>
      </c>
      <c r="D7" s="14" t="s">
        <v>66</v>
      </c>
      <c r="E7" s="14"/>
      <c r="F7" s="1" t="s">
        <v>63</v>
      </c>
      <c r="G7" s="39">
        <v>2100</v>
      </c>
      <c r="H7" s="15"/>
      <c r="I7" s="39">
        <v>3937.5</v>
      </c>
      <c r="J7" s="15"/>
      <c r="K7" s="44">
        <v>4345</v>
      </c>
      <c r="L7" s="15"/>
      <c r="M7" s="40"/>
      <c r="N7" s="15"/>
      <c r="O7" s="40"/>
      <c r="P7" s="15"/>
      <c r="Q7" s="18"/>
      <c r="R7" s="15"/>
      <c r="S7" s="18"/>
      <c r="T7" s="15"/>
      <c r="U7" s="18"/>
      <c r="V7" s="15"/>
      <c r="W7" s="18"/>
      <c r="X7" s="15"/>
      <c r="Y7" s="19"/>
      <c r="Z7" s="15"/>
      <c r="AA7" s="19"/>
      <c r="AB7" s="15"/>
      <c r="AC7" s="18"/>
      <c r="AD7" s="15"/>
      <c r="AE7" s="18"/>
      <c r="AF7" s="15"/>
      <c r="AG7" s="18"/>
      <c r="AH7" s="15"/>
      <c r="AI7" s="18"/>
      <c r="AJ7" s="15"/>
      <c r="AK7" s="18"/>
      <c r="AL7" s="15"/>
      <c r="AM7" s="18"/>
      <c r="AN7" s="15"/>
      <c r="AO7" s="18"/>
      <c r="AP7" s="15"/>
      <c r="AQ7" s="18"/>
      <c r="AR7" s="15"/>
    </row>
    <row r="8" spans="1:129" x14ac:dyDescent="0.2">
      <c r="C8" s="20" t="s">
        <v>38</v>
      </c>
      <c r="D8" s="20"/>
      <c r="E8" s="20"/>
      <c r="F8" s="20"/>
      <c r="G8" s="21">
        <f>SUM(G7:G7)</f>
        <v>2100</v>
      </c>
      <c r="H8" s="21" t="s">
        <v>39</v>
      </c>
      <c r="I8" s="21">
        <f t="shared" ref="I8:AQ8" si="0">SUM(I7:I7)</f>
        <v>3937.5</v>
      </c>
      <c r="J8" s="21">
        <f t="shared" si="0"/>
        <v>0</v>
      </c>
      <c r="K8" s="21">
        <f t="shared" si="0"/>
        <v>4345</v>
      </c>
      <c r="L8" s="21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21">
        <f t="shared" si="0"/>
        <v>0</v>
      </c>
      <c r="R8" s="21">
        <f t="shared" si="0"/>
        <v>0</v>
      </c>
      <c r="S8" s="21">
        <f t="shared" si="0"/>
        <v>0</v>
      </c>
      <c r="T8" s="21">
        <f t="shared" si="0"/>
        <v>0</v>
      </c>
      <c r="U8" s="21">
        <f t="shared" si="0"/>
        <v>0</v>
      </c>
      <c r="V8" s="21">
        <f t="shared" si="0"/>
        <v>0</v>
      </c>
      <c r="W8" s="21">
        <f t="shared" si="0"/>
        <v>0</v>
      </c>
      <c r="X8" s="21">
        <f t="shared" si="0"/>
        <v>0</v>
      </c>
      <c r="Y8" s="21">
        <f t="shared" si="0"/>
        <v>0</v>
      </c>
      <c r="Z8" s="21">
        <f t="shared" si="0"/>
        <v>0</v>
      </c>
      <c r="AA8" s="21">
        <f t="shared" si="0"/>
        <v>0</v>
      </c>
      <c r="AB8" s="21">
        <f t="shared" si="0"/>
        <v>0</v>
      </c>
      <c r="AC8" s="21">
        <f t="shared" si="0"/>
        <v>0</v>
      </c>
      <c r="AD8" s="21">
        <f t="shared" si="0"/>
        <v>0</v>
      </c>
      <c r="AE8" s="21">
        <f t="shared" si="0"/>
        <v>0</v>
      </c>
      <c r="AF8" s="21">
        <f t="shared" si="0"/>
        <v>0</v>
      </c>
      <c r="AG8" s="21">
        <f t="shared" si="0"/>
        <v>0</v>
      </c>
      <c r="AH8" s="21">
        <f t="shared" si="0"/>
        <v>0</v>
      </c>
      <c r="AI8" s="21">
        <f t="shared" si="0"/>
        <v>0</v>
      </c>
      <c r="AJ8" s="21">
        <f t="shared" si="0"/>
        <v>0</v>
      </c>
      <c r="AK8" s="21">
        <f t="shared" si="0"/>
        <v>0</v>
      </c>
      <c r="AL8" s="21">
        <f t="shared" si="0"/>
        <v>0</v>
      </c>
      <c r="AM8" s="21">
        <f t="shared" si="0"/>
        <v>0</v>
      </c>
      <c r="AN8" s="21">
        <f t="shared" si="0"/>
        <v>0</v>
      </c>
      <c r="AO8" s="21">
        <f t="shared" si="0"/>
        <v>0</v>
      </c>
      <c r="AP8" s="21">
        <f t="shared" si="0"/>
        <v>0</v>
      </c>
      <c r="AQ8" s="21">
        <f t="shared" si="0"/>
        <v>0</v>
      </c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</row>
    <row r="9" spans="1:129" x14ac:dyDescent="0.2">
      <c r="F9" s="22" t="s">
        <v>40</v>
      </c>
      <c r="G9" s="41"/>
      <c r="I9" s="38">
        <f>+I8+G8</f>
        <v>6037.5</v>
      </c>
      <c r="R9" s="4"/>
      <c r="V9" s="4"/>
      <c r="X9" s="4"/>
    </row>
    <row r="10" spans="1:129" ht="13.5" customHeight="1" x14ac:dyDescent="0.2">
      <c r="F10" s="23" t="s">
        <v>41</v>
      </c>
      <c r="I10" s="38"/>
      <c r="M10" s="7"/>
      <c r="O10" s="7"/>
      <c r="P10" s="11"/>
      <c r="R10" s="11"/>
      <c r="U10" s="7"/>
      <c r="AA10" s="28"/>
      <c r="AG10" s="7"/>
      <c r="AH10" s="11"/>
      <c r="AI10" s="27"/>
      <c r="AJ10" s="11"/>
      <c r="AK10" s="7"/>
      <c r="AL10" s="11"/>
      <c r="AM10" s="7"/>
      <c r="AN10" s="11"/>
      <c r="AO10" s="27"/>
      <c r="AP10" s="11"/>
      <c r="AQ10" s="7"/>
      <c r="AR10" s="4"/>
    </row>
    <row r="11" spans="1:129" x14ac:dyDescent="0.2">
      <c r="S11" s="18"/>
      <c r="T11" s="29"/>
      <c r="U11" s="18"/>
      <c r="AN11" s="4"/>
      <c r="AP11" s="4"/>
      <c r="AR11" s="4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</row>
    <row r="12" spans="1:129" x14ac:dyDescent="0.2">
      <c r="G12" s="30"/>
      <c r="H12" s="15"/>
      <c r="I12" s="31"/>
      <c r="J12" s="15"/>
      <c r="K12" s="15"/>
      <c r="L12" s="15"/>
      <c r="M12" s="15"/>
      <c r="N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N12" s="4"/>
      <c r="AP12" s="4"/>
      <c r="AR12" s="4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</row>
    <row r="15" spans="1:129" s="2" customFormat="1" x14ac:dyDescent="0.2">
      <c r="A15" s="1"/>
      <c r="B15" s="1"/>
      <c r="C15" s="1"/>
      <c r="D15" s="1"/>
      <c r="E15" s="1"/>
      <c r="F15" s="1"/>
      <c r="K15" s="4" t="s">
        <v>42</v>
      </c>
      <c r="L15" s="4" t="s">
        <v>42</v>
      </c>
      <c r="M15" s="4" t="s">
        <v>42</v>
      </c>
      <c r="O15" s="4"/>
      <c r="Q15" s="4"/>
      <c r="S15" s="4"/>
      <c r="U15" s="4"/>
      <c r="W15" s="4"/>
      <c r="Y15" s="4"/>
      <c r="AA15" s="4"/>
      <c r="AC15" s="4"/>
      <c r="AE15" s="4"/>
      <c r="AG15" s="4"/>
      <c r="AI15" s="4"/>
      <c r="AK15" s="4"/>
      <c r="AM15" s="4"/>
      <c r="AO15" s="4"/>
      <c r="AQ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</row>
    <row r="16" spans="1:129" x14ac:dyDescent="0.2">
      <c r="K16" s="4" t="s">
        <v>42</v>
      </c>
      <c r="L16" s="4" t="s">
        <v>42</v>
      </c>
      <c r="M16" s="4" t="s">
        <v>42</v>
      </c>
    </row>
    <row r="17" spans="11:13" x14ac:dyDescent="0.2">
      <c r="K17" s="4" t="s">
        <v>42</v>
      </c>
      <c r="L17" s="4" t="s">
        <v>42</v>
      </c>
      <c r="M17" s="4" t="s">
        <v>42</v>
      </c>
    </row>
    <row r="18" spans="11:13" x14ac:dyDescent="0.2">
      <c r="K18" s="4" t="s">
        <v>42</v>
      </c>
      <c r="L18" s="4" t="s">
        <v>42</v>
      </c>
      <c r="M18" s="4" t="s">
        <v>42</v>
      </c>
    </row>
  </sheetData>
  <mergeCells count="8">
    <mergeCell ref="Y4:AF4"/>
    <mergeCell ref="AG4:AM4"/>
    <mergeCell ref="B2:G2"/>
    <mergeCell ref="B3:G3"/>
    <mergeCell ref="H3:J3"/>
    <mergeCell ref="B4:G4"/>
    <mergeCell ref="I4:O4"/>
    <mergeCell ref="P4:W4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CN19"/>
  <sheetViews>
    <sheetView workbookViewId="0">
      <selection activeCell="C29" sqref="C29"/>
    </sheetView>
  </sheetViews>
  <sheetFormatPr baseColWidth="10" defaultColWidth="11.42578125" defaultRowHeight="14.25" x14ac:dyDescent="0.2"/>
  <cols>
    <col min="1" max="1" width="5.42578125" style="1" customWidth="1"/>
    <col min="2" max="2" width="5.140625" style="1" customWidth="1"/>
    <col min="3" max="3" width="52.42578125" style="1" customWidth="1"/>
    <col min="4" max="4" width="14.140625" style="1" customWidth="1"/>
    <col min="5" max="5" width="5.5703125" style="1" customWidth="1"/>
    <col min="6" max="6" width="52.85546875" style="1" customWidth="1"/>
    <col min="7" max="7" width="15.5703125" style="11" bestFit="1" customWidth="1"/>
    <col min="8" max="8" width="11.140625" style="11" customWidth="1"/>
    <col min="9" max="9" width="12.42578125" style="11" customWidth="1"/>
    <col min="10" max="10" width="12.28515625" style="11" customWidth="1"/>
    <col min="11" max="13" width="11.42578125" style="7"/>
    <col min="14" max="14" width="10.85546875" style="7" customWidth="1"/>
    <col min="15" max="18" width="11.42578125" style="7"/>
    <col min="19" max="19" width="16.140625" style="7" customWidth="1"/>
    <col min="20" max="92" width="11.42578125" style="7"/>
    <col min="93" max="16384" width="11.42578125" style="1"/>
  </cols>
  <sheetData>
    <row r="1" spans="1:92" x14ac:dyDescent="0.2">
      <c r="H1" s="3"/>
      <c r="I1" s="3"/>
      <c r="J1" s="3"/>
    </row>
    <row r="2" spans="1:92" ht="18.75" x14ac:dyDescent="0.25">
      <c r="B2" s="52" t="s">
        <v>68</v>
      </c>
      <c r="C2" s="52"/>
      <c r="D2" s="52"/>
      <c r="E2" s="52"/>
      <c r="F2" s="52"/>
      <c r="G2" s="52"/>
      <c r="H2" s="5"/>
      <c r="I2" s="5"/>
      <c r="J2" s="5"/>
      <c r="M2" s="42" t="s">
        <v>64</v>
      </c>
      <c r="N2" s="42" t="s">
        <v>65</v>
      </c>
      <c r="Z2" s="42"/>
      <c r="AA2" s="42"/>
      <c r="AL2" s="42"/>
      <c r="AM2" s="42"/>
    </row>
    <row r="3" spans="1:92" ht="18.75" x14ac:dyDescent="0.25">
      <c r="B3" s="52" t="s">
        <v>69</v>
      </c>
      <c r="C3" s="52"/>
      <c r="D3" s="52"/>
      <c r="E3" s="52"/>
      <c r="F3" s="52"/>
      <c r="G3" s="52"/>
      <c r="H3" s="52"/>
      <c r="I3" s="52"/>
      <c r="J3" s="52"/>
      <c r="M3" s="7">
        <v>4500</v>
      </c>
      <c r="N3" s="7">
        <v>6700</v>
      </c>
    </row>
    <row r="4" spans="1:92" ht="18.75" x14ac:dyDescent="0.25">
      <c r="B4" s="52" t="s">
        <v>0</v>
      </c>
      <c r="C4" s="52"/>
      <c r="D4" s="52"/>
      <c r="E4" s="52"/>
      <c r="F4" s="52"/>
      <c r="G4" s="52"/>
      <c r="H4" s="8"/>
      <c r="I4" s="53"/>
      <c r="J4" s="53"/>
      <c r="K4" s="53"/>
      <c r="L4" s="53"/>
      <c r="M4" s="53"/>
      <c r="N4" s="53"/>
      <c r="O4" s="53"/>
      <c r="P4" s="53"/>
      <c r="Q4" s="53"/>
      <c r="R4" s="48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5" spans="1:92" s="9" customFormat="1" ht="16.5" x14ac:dyDescent="0.25">
      <c r="G5" s="10"/>
      <c r="H5" s="11" t="s">
        <v>1</v>
      </c>
      <c r="I5" s="11" t="s">
        <v>70</v>
      </c>
      <c r="J5" s="11" t="s">
        <v>1</v>
      </c>
      <c r="K5" s="11" t="s">
        <v>71</v>
      </c>
      <c r="L5" s="11" t="s">
        <v>1</v>
      </c>
      <c r="M5" s="11" t="s">
        <v>72</v>
      </c>
      <c r="N5" s="11" t="s">
        <v>1</v>
      </c>
      <c r="O5" s="11" t="s">
        <v>73</v>
      </c>
      <c r="P5" s="11" t="s">
        <v>1</v>
      </c>
      <c r="Q5" s="11" t="s">
        <v>74</v>
      </c>
      <c r="R5" s="11" t="s">
        <v>1</v>
      </c>
      <c r="S5" s="11" t="s">
        <v>75</v>
      </c>
      <c r="T5" s="11" t="s">
        <v>1</v>
      </c>
      <c r="U5" s="11" t="s">
        <v>76</v>
      </c>
      <c r="V5" s="11" t="s">
        <v>1</v>
      </c>
      <c r="W5" s="11" t="s">
        <v>77</v>
      </c>
      <c r="X5" s="11" t="s">
        <v>1</v>
      </c>
      <c r="Y5" s="11" t="s">
        <v>78</v>
      </c>
      <c r="Z5" s="11" t="s">
        <v>1</v>
      </c>
      <c r="AA5" s="11" t="s">
        <v>79</v>
      </c>
      <c r="AB5" s="11" t="s">
        <v>1</v>
      </c>
      <c r="AC5" s="11" t="s">
        <v>11</v>
      </c>
      <c r="AD5" s="11" t="s">
        <v>1</v>
      </c>
      <c r="AE5" s="11" t="s">
        <v>80</v>
      </c>
      <c r="AF5" s="11" t="s">
        <v>1</v>
      </c>
      <c r="AG5" s="11" t="s">
        <v>81</v>
      </c>
      <c r="AH5" s="11" t="s">
        <v>1</v>
      </c>
      <c r="AI5" s="11" t="s">
        <v>82</v>
      </c>
      <c r="AJ5" s="11" t="s">
        <v>1</v>
      </c>
      <c r="AK5" s="11" t="s">
        <v>83</v>
      </c>
      <c r="AL5" s="11" t="s">
        <v>1</v>
      </c>
      <c r="AM5" s="11" t="s">
        <v>84</v>
      </c>
      <c r="AN5" s="11" t="s">
        <v>1</v>
      </c>
      <c r="AO5" s="11" t="s">
        <v>85</v>
      </c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</row>
    <row r="6" spans="1:92" s="9" customFormat="1" ht="16.5" x14ac:dyDescent="0.25">
      <c r="B6" s="13" t="s">
        <v>20</v>
      </c>
      <c r="C6" s="13" t="s">
        <v>21</v>
      </c>
      <c r="D6" s="13"/>
      <c r="E6" s="13"/>
      <c r="F6" s="13" t="s">
        <v>22</v>
      </c>
      <c r="G6" s="10" t="s">
        <v>23</v>
      </c>
      <c r="H6" s="11" t="s">
        <v>24</v>
      </c>
      <c r="I6" s="11"/>
      <c r="J6" s="11" t="s">
        <v>28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</row>
    <row r="7" spans="1:92" x14ac:dyDescent="0.2">
      <c r="B7" s="1">
        <v>1</v>
      </c>
      <c r="C7" s="1" t="s">
        <v>89</v>
      </c>
      <c r="D7" s="14" t="s">
        <v>86</v>
      </c>
      <c r="E7" s="1" t="s">
        <v>92</v>
      </c>
      <c r="F7" s="1" t="s">
        <v>91</v>
      </c>
      <c r="G7" s="43">
        <v>3500</v>
      </c>
      <c r="H7" s="19"/>
      <c r="I7" s="18"/>
      <c r="J7" s="19"/>
      <c r="K7" s="40"/>
      <c r="L7" s="40"/>
      <c r="M7" s="40"/>
      <c r="N7" s="40"/>
      <c r="O7" s="40"/>
      <c r="P7" s="40"/>
      <c r="Q7" s="40"/>
      <c r="R7" s="40"/>
      <c r="S7" s="18"/>
      <c r="T7" s="40"/>
      <c r="U7" s="40"/>
    </row>
    <row r="8" spans="1:92" x14ac:dyDescent="0.2">
      <c r="B8" s="1">
        <v>2</v>
      </c>
      <c r="C8" s="1" t="s">
        <v>90</v>
      </c>
      <c r="D8" s="14" t="s">
        <v>86</v>
      </c>
      <c r="E8" s="1" t="s">
        <v>92</v>
      </c>
      <c r="F8" s="1" t="s">
        <v>91</v>
      </c>
      <c r="G8" s="43">
        <v>3500</v>
      </c>
      <c r="H8" s="19"/>
      <c r="I8" s="18"/>
      <c r="J8" s="19"/>
      <c r="K8" s="40"/>
      <c r="L8" s="40"/>
      <c r="M8" s="40"/>
      <c r="N8" s="40"/>
      <c r="O8" s="40"/>
      <c r="P8" s="40"/>
      <c r="Q8" s="40"/>
      <c r="R8" s="40"/>
      <c r="S8" s="18"/>
      <c r="T8" s="40"/>
      <c r="U8" s="40"/>
    </row>
    <row r="9" spans="1:92" x14ac:dyDescent="0.2">
      <c r="C9" s="20" t="s">
        <v>38</v>
      </c>
      <c r="D9" s="20"/>
      <c r="E9" s="20"/>
      <c r="F9" s="20"/>
      <c r="G9" s="49">
        <f>SUM(G7:G8)</f>
        <v>7000</v>
      </c>
      <c r="H9" s="49">
        <f t="shared" ref="H9:AO9" si="0">SUM(H7:H7)</f>
        <v>0</v>
      </c>
      <c r="I9" s="49">
        <f t="shared" si="0"/>
        <v>0</v>
      </c>
      <c r="J9" s="49">
        <f t="shared" si="0"/>
        <v>0</v>
      </c>
      <c r="K9" s="49">
        <f t="shared" si="0"/>
        <v>0</v>
      </c>
      <c r="L9" s="49">
        <f t="shared" si="0"/>
        <v>0</v>
      </c>
      <c r="M9" s="49">
        <f t="shared" si="0"/>
        <v>0</v>
      </c>
      <c r="N9" s="49">
        <f t="shared" si="0"/>
        <v>0</v>
      </c>
      <c r="O9" s="49">
        <f t="shared" si="0"/>
        <v>0</v>
      </c>
      <c r="P9" s="49">
        <f t="shared" si="0"/>
        <v>0</v>
      </c>
      <c r="Q9" s="49">
        <f t="shared" si="0"/>
        <v>0</v>
      </c>
      <c r="R9" s="49">
        <f t="shared" si="0"/>
        <v>0</v>
      </c>
      <c r="S9" s="49">
        <f t="shared" si="0"/>
        <v>0</v>
      </c>
      <c r="T9" s="49">
        <f t="shared" si="0"/>
        <v>0</v>
      </c>
      <c r="U9" s="49">
        <f t="shared" si="0"/>
        <v>0</v>
      </c>
      <c r="V9" s="49">
        <f t="shared" si="0"/>
        <v>0</v>
      </c>
      <c r="W9" s="49">
        <f t="shared" si="0"/>
        <v>0</v>
      </c>
      <c r="X9" s="49">
        <f t="shared" si="0"/>
        <v>0</v>
      </c>
      <c r="Y9" s="49">
        <f t="shared" si="0"/>
        <v>0</v>
      </c>
      <c r="Z9" s="49">
        <f t="shared" si="0"/>
        <v>0</v>
      </c>
      <c r="AA9" s="49">
        <f t="shared" si="0"/>
        <v>0</v>
      </c>
      <c r="AB9" s="49">
        <f t="shared" si="0"/>
        <v>0</v>
      </c>
      <c r="AC9" s="49">
        <f t="shared" si="0"/>
        <v>0</v>
      </c>
      <c r="AD9" s="49">
        <f t="shared" si="0"/>
        <v>0</v>
      </c>
      <c r="AE9" s="49">
        <f t="shared" si="0"/>
        <v>0</v>
      </c>
      <c r="AF9" s="49">
        <f t="shared" si="0"/>
        <v>0</v>
      </c>
      <c r="AG9" s="49">
        <f t="shared" si="0"/>
        <v>0</v>
      </c>
      <c r="AH9" s="49">
        <f t="shared" si="0"/>
        <v>0</v>
      </c>
      <c r="AI9" s="49">
        <f t="shared" si="0"/>
        <v>0</v>
      </c>
      <c r="AJ9" s="49">
        <f t="shared" si="0"/>
        <v>0</v>
      </c>
      <c r="AK9" s="49">
        <f t="shared" si="0"/>
        <v>0</v>
      </c>
      <c r="AL9" s="49">
        <f t="shared" si="0"/>
        <v>0</v>
      </c>
      <c r="AM9" s="49">
        <f t="shared" si="0"/>
        <v>0</v>
      </c>
      <c r="AN9" s="49">
        <f t="shared" si="0"/>
        <v>0</v>
      </c>
      <c r="AO9" s="49">
        <f t="shared" si="0"/>
        <v>0</v>
      </c>
    </row>
    <row r="10" spans="1:92" x14ac:dyDescent="0.2">
      <c r="F10" s="22" t="s">
        <v>87</v>
      </c>
      <c r="I10" s="11">
        <f>I7</f>
        <v>0</v>
      </c>
      <c r="M10" s="7">
        <f>M7</f>
        <v>0</v>
      </c>
    </row>
    <row r="11" spans="1:92" s="7" customFormat="1" x14ac:dyDescent="0.2">
      <c r="A11" s="1"/>
      <c r="B11" s="1"/>
      <c r="C11" s="1"/>
      <c r="D11" s="1"/>
      <c r="E11" s="1"/>
      <c r="F11" s="23" t="s">
        <v>41</v>
      </c>
      <c r="G11" s="41">
        <f>G9</f>
        <v>7000</v>
      </c>
      <c r="H11" s="11"/>
      <c r="J11" s="11"/>
      <c r="K11" s="40"/>
      <c r="M11" s="4"/>
      <c r="O11" s="40"/>
      <c r="P11" s="11"/>
      <c r="R11" s="11"/>
      <c r="S11" s="4"/>
    </row>
    <row r="12" spans="1:92" s="7" customFormat="1" x14ac:dyDescent="0.2">
      <c r="A12" s="1"/>
      <c r="B12" s="1"/>
      <c r="C12" s="1"/>
      <c r="D12" s="1"/>
      <c r="E12" s="1"/>
      <c r="F12" s="23"/>
      <c r="G12" s="11"/>
      <c r="H12" s="11"/>
      <c r="I12" s="11"/>
      <c r="J12" s="11"/>
    </row>
    <row r="13" spans="1:92" x14ac:dyDescent="0.2">
      <c r="F13" s="23" t="s">
        <v>88</v>
      </c>
      <c r="K13" s="11"/>
      <c r="L13" s="11"/>
    </row>
    <row r="14" spans="1:92" x14ac:dyDescent="0.2">
      <c r="K14" s="11"/>
      <c r="L14" s="11"/>
    </row>
    <row r="15" spans="1:92" x14ac:dyDescent="0.2">
      <c r="K15" s="11"/>
      <c r="L15" s="11"/>
    </row>
    <row r="16" spans="1:92" x14ac:dyDescent="0.2">
      <c r="K16" s="11"/>
      <c r="L16" s="11"/>
    </row>
    <row r="17" spans="1:12" x14ac:dyDescent="0.2">
      <c r="K17" s="11"/>
      <c r="L17" s="11"/>
    </row>
    <row r="18" spans="1:12" s="7" customFormat="1" x14ac:dyDescent="0.2">
      <c r="A18" s="1"/>
      <c r="B18" s="1"/>
      <c r="C18" s="1"/>
      <c r="D18" s="1"/>
      <c r="E18" s="1"/>
      <c r="F18" s="1"/>
      <c r="G18" s="11"/>
      <c r="H18" s="11"/>
      <c r="I18" s="11"/>
      <c r="J18" s="11"/>
      <c r="K18" s="11"/>
      <c r="L18" s="11"/>
    </row>
    <row r="19" spans="1:12" s="7" customFormat="1" x14ac:dyDescent="0.2">
      <c r="A19" s="1"/>
      <c r="B19" s="1"/>
      <c r="C19" s="1"/>
      <c r="D19" s="1"/>
      <c r="E19" s="1"/>
      <c r="F19" s="1"/>
      <c r="G19" s="11"/>
      <c r="H19" s="11"/>
      <c r="I19" s="11"/>
      <c r="J19" s="11"/>
      <c r="K19" s="11"/>
      <c r="L19" s="11"/>
    </row>
  </sheetData>
  <mergeCells count="6">
    <mergeCell ref="AE4:AO4"/>
    <mergeCell ref="B2:G2"/>
    <mergeCell ref="B3:G3"/>
    <mergeCell ref="H3:J3"/>
    <mergeCell ref="B4:G4"/>
    <mergeCell ref="I4:Q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MCVF</vt:lpstr>
      <vt:lpstr>MCVF (2)</vt:lpstr>
      <vt:lpstr>MCVF-3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Auxadmon</dc:creator>
  <cp:lastModifiedBy>Auxadmon</cp:lastModifiedBy>
  <dcterms:created xsi:type="dcterms:W3CDTF">2023-11-07T15:48:54Z</dcterms:created>
  <dcterms:modified xsi:type="dcterms:W3CDTF">2024-10-10T17:18:49Z</dcterms:modified>
</cp:coreProperties>
</file>