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CIEMBRE" sheetId="1" r:id="rId1"/>
    <sheet name="RESUMEN DICIEMBRE" sheetId="2" r:id="rId2"/>
  </sheets>
  <calcPr calcId="145621"/>
</workbook>
</file>

<file path=xl/calcChain.xml><?xml version="1.0" encoding="utf-8"?>
<calcChain xmlns="http://schemas.openxmlformats.org/spreadsheetml/2006/main">
  <c r="D19" i="2" l="1"/>
  <c r="D18" i="2"/>
  <c r="D17" i="2"/>
  <c r="D21" i="2" s="1"/>
  <c r="D43" i="1"/>
  <c r="D12" i="2"/>
  <c r="D65" i="1"/>
  <c r="D57" i="1"/>
  <c r="D42" i="1"/>
  <c r="D41" i="1"/>
  <c r="D40" i="1"/>
  <c r="D23" i="2" l="1"/>
  <c r="D24" i="2"/>
  <c r="D25" i="2" s="1"/>
  <c r="D28" i="2" s="1"/>
</calcChain>
</file>

<file path=xl/sharedStrings.xml><?xml version="1.0" encoding="utf-8"?>
<sst xmlns="http://schemas.openxmlformats.org/spreadsheetml/2006/main" count="274" uniqueCount="192">
  <si>
    <t>Instituto Tecnológico de la Construcción A.C.</t>
  </si>
  <si>
    <t>Relación de depósitos DICIEMBRE 2017 (Sedes)</t>
  </si>
  <si>
    <t>NO.</t>
  </si>
  <si>
    <t>FECHA</t>
  </si>
  <si>
    <t>CONCEPTO</t>
  </si>
  <si>
    <t>DEPOSITOS</t>
  </si>
  <si>
    <t>SEDE</t>
  </si>
  <si>
    <t>SERVICIO</t>
  </si>
  <si>
    <t xml:space="preserve">FACTURA </t>
  </si>
  <si>
    <t>DEPOSITO DE 161801111921 SUC. CE 1801111921 00421761</t>
  </si>
  <si>
    <t>GUANAJUATO</t>
  </si>
  <si>
    <t>MAC-13</t>
  </si>
  <si>
    <t xml:space="preserve">BOCANEGRA </t>
  </si>
  <si>
    <t xml:space="preserve">DIAZ </t>
  </si>
  <si>
    <t>RICARDO</t>
  </si>
  <si>
    <t>PAGO DE MENSUALIDAD MGP D INT 0000001 00678721</t>
  </si>
  <si>
    <t>FSDE-42793</t>
  </si>
  <si>
    <t>MGP-6</t>
  </si>
  <si>
    <t>ALMAZA</t>
  </si>
  <si>
    <t>GARCIA</t>
  </si>
  <si>
    <t>JORGE LUIS</t>
  </si>
  <si>
    <t>Colegiatura Diciembre D INT 0113510 00612745</t>
  </si>
  <si>
    <t>FSDE-42794</t>
  </si>
  <si>
    <t>BUCIO</t>
  </si>
  <si>
    <t>ARMAS</t>
  </si>
  <si>
    <t>DIEGO ALEJANDRO</t>
  </si>
  <si>
    <t>DEPOSITO DE 161801112541 SUC. Al 1801112541 00478590</t>
  </si>
  <si>
    <t>FSDE-42795</t>
  </si>
  <si>
    <t>LOPEZ</t>
  </si>
  <si>
    <t>OROZCO</t>
  </si>
  <si>
    <t>OSVALDO</t>
  </si>
  <si>
    <t>MCVT161702097845 CRISTOBAL AGUILAR SANCH D INT 0001323 00115676</t>
  </si>
  <si>
    <t>FSDE-42791</t>
  </si>
  <si>
    <t>MVT-2</t>
  </si>
  <si>
    <t>AGUILAR</t>
  </si>
  <si>
    <t>SANCHEZ</t>
  </si>
  <si>
    <t>CRTISTOBAL MISAEL</t>
  </si>
  <si>
    <t>MCVT161702097908 EDGARDO IBARRA SEGURA D INT 0001322 00115653</t>
  </si>
  <si>
    <t>FSDE-42792</t>
  </si>
  <si>
    <t>IBARRA</t>
  </si>
  <si>
    <t>SEGURA</t>
  </si>
  <si>
    <t>JUAN EDGARDO</t>
  </si>
  <si>
    <t>DEPOSITO DE 161801132420 SUC. FA 1801132420 00480249</t>
  </si>
  <si>
    <t>MGP-7</t>
  </si>
  <si>
    <t>NAVARRO</t>
  </si>
  <si>
    <t>URO</t>
  </si>
  <si>
    <t>ARTURO EDUARDO</t>
  </si>
  <si>
    <t>DEPOSITO DE SUC. FAJA DE ORO,GT 0000000000 00480795</t>
  </si>
  <si>
    <t>SANDOVAL</t>
  </si>
  <si>
    <t>GALLARDO</t>
  </si>
  <si>
    <t>ANGELICA</t>
  </si>
  <si>
    <t>161801132580 D INT 4801442 00044447</t>
  </si>
  <si>
    <t>FSDE-42902</t>
  </si>
  <si>
    <t>MUÑOZ</t>
  </si>
  <si>
    <t>MOSQUEDA</t>
  </si>
  <si>
    <t>IGNACIO</t>
  </si>
  <si>
    <t>161702099211 Torres Zavala Ruben Dic 17 D INT 0071217 00241050</t>
  </si>
  <si>
    <t>TORRES</t>
  </si>
  <si>
    <t>ZAVALA</t>
  </si>
  <si>
    <t>RUBEN ALFREDO</t>
  </si>
  <si>
    <t>PAGO MENSUALIDAD MAESTRIA D INT 2175401 00600100</t>
  </si>
  <si>
    <t>FSDE-42897</t>
  </si>
  <si>
    <t>MACIAS</t>
  </si>
  <si>
    <t>JASSO</t>
  </si>
  <si>
    <t>OSCAR SERGIO</t>
  </si>
  <si>
    <t>Hugo Enrique Hernandez Sierra D INT 8449370 00349337</t>
  </si>
  <si>
    <t>FSDE-42901</t>
  </si>
  <si>
    <t>HERNANDEZ</t>
  </si>
  <si>
    <t>SIERRA</t>
  </si>
  <si>
    <t>HUGO ENRIQUE</t>
  </si>
  <si>
    <t>PAGO OCT NOV GARCIA RIOS INDALECIO 16170 D INT 0081217 00711538</t>
  </si>
  <si>
    <t>FSDE-42903</t>
  </si>
  <si>
    <t>RIOS</t>
  </si>
  <si>
    <t>INDALECIO</t>
  </si>
  <si>
    <t>DEPOSITO DE 161801128394 SUC. FA 1801128394 00482760</t>
  </si>
  <si>
    <t>VARGAS</t>
  </si>
  <si>
    <t>SERGIO</t>
  </si>
  <si>
    <t>DEPOSITO DE 160083102511 SUC. SO 0083102511 00673460</t>
  </si>
  <si>
    <t>ing corres - dic 2017 D INT 1357000 00024222</t>
  </si>
  <si>
    <t>FSDE-42898</t>
  </si>
  <si>
    <t>CORRES</t>
  </si>
  <si>
    <t>VELASCO</t>
  </si>
  <si>
    <t>LUIS ALBERTO</t>
  </si>
  <si>
    <t>DEPOSITO DE 1600831 SUC. BCA.ELE 0001600831 00009416</t>
  </si>
  <si>
    <t>FSDE-42899</t>
  </si>
  <si>
    <t>GUEVARA</t>
  </si>
  <si>
    <t>MARCELA PATRICIA</t>
  </si>
  <si>
    <t>161801126422 ZIF RICARDO ENRIQUEZ PRIETO D INT 1618011 00936660</t>
  </si>
  <si>
    <t>FSDE-42900</t>
  </si>
  <si>
    <t>ENRIQUEZ</t>
  </si>
  <si>
    <t>PRIETO</t>
  </si>
  <si>
    <t>ZIF RICARDO</t>
  </si>
  <si>
    <t>DEPOSITO DE 161801127042 SUC. SO 1801127042 00674454</t>
  </si>
  <si>
    <t>GALVAN</t>
  </si>
  <si>
    <t>MIGUEL ANGEL</t>
  </si>
  <si>
    <t>DEPOSITO DE 161801126582 SUC. FA 1801126582 00483724</t>
  </si>
  <si>
    <t>FRANCO</t>
  </si>
  <si>
    <t>ANA CRISTINA</t>
  </si>
  <si>
    <t>DEPOSITO DE 161801127488 SUC. FA 1801127488 00484170</t>
  </si>
  <si>
    <t>MARTINEZ</t>
  </si>
  <si>
    <t>GILBERTO ROMAN</t>
  </si>
  <si>
    <t>DEPOSITO DE 161801125899 SUC. FA 1801125899 00483902</t>
  </si>
  <si>
    <t xml:space="preserve">CAMACHO </t>
  </si>
  <si>
    <t>LESPRON</t>
  </si>
  <si>
    <t>ALEJANDRA</t>
  </si>
  <si>
    <t>Dic. Javier Gonzalez y Marco Zaragoza D INT 4789700 00341839</t>
  </si>
  <si>
    <t>FSDE-42990</t>
  </si>
  <si>
    <t>ZARAGOZA ARIAS MARCO Y GONZALEZ MEDINA JAVIER</t>
  </si>
  <si>
    <t>DEPOSITO DE 161801113098 SUC. AR 1801113098 00271749</t>
  </si>
  <si>
    <t>RODRIGUEZ</t>
  </si>
  <si>
    <t>SORLOZANO</t>
  </si>
  <si>
    <t>MAGDALENA</t>
  </si>
  <si>
    <t>DEPOSITO DE 161801125676 SUC. FA 1801125676 00484340</t>
  </si>
  <si>
    <t>ARROYO</t>
  </si>
  <si>
    <t>RAMOS</t>
  </si>
  <si>
    <t>CARLOS</t>
  </si>
  <si>
    <t>DEPOSITO DE 161801127265 SUC. FA 1801127265 00484839</t>
  </si>
  <si>
    <t>HERRERA</t>
  </si>
  <si>
    <t>RUIZ</t>
  </si>
  <si>
    <t>EMMANUEL</t>
  </si>
  <si>
    <t>DEPOSITO DE 161801125453 SUC. FA 1801125453 00484820</t>
  </si>
  <si>
    <t xml:space="preserve">CARDENAS </t>
  </si>
  <si>
    <t>DEPOSITO DE 161801126645 SUC. SA 1801126645 00429733</t>
  </si>
  <si>
    <t>FRIAS</t>
  </si>
  <si>
    <t>CARMONA</t>
  </si>
  <si>
    <t>DAVID FERNANDO</t>
  </si>
  <si>
    <t>161801126136 JOSE ISAIAS CHAVEZ ROBLES D INT 1618011 00475981</t>
  </si>
  <si>
    <t>CHAVEZ</t>
  </si>
  <si>
    <t>ROBLES</t>
  </si>
  <si>
    <t>JOSE ISAIAS</t>
  </si>
  <si>
    <t>DEPOSITO DE 161801128457 SUC. FA 1801128457 00485034</t>
  </si>
  <si>
    <t>ZARATE</t>
  </si>
  <si>
    <t>CARLOS GREGORIO</t>
  </si>
  <si>
    <t>DEPOSITO DE 1618011133 SUC. BCA. 1618011133 00047692</t>
  </si>
  <si>
    <t>AGUIRRE</t>
  </si>
  <si>
    <t>JIMENEZ</t>
  </si>
  <si>
    <t>GERMAN</t>
  </si>
  <si>
    <t>DEPOSITO DE 161801127837 SUC. CE 1801127837 00531306</t>
  </si>
  <si>
    <t>JOSE</t>
  </si>
  <si>
    <t>DEPOSITO DE 161402035034 SUC. EM 1402035034 00717079</t>
  </si>
  <si>
    <t>TEJEDA</t>
  </si>
  <si>
    <t>CITLALLY</t>
  </si>
  <si>
    <t>DEPOSITO DE 161801126708 SUC. FA 1801126708 00490719</t>
  </si>
  <si>
    <t>GOMEZ</t>
  </si>
  <si>
    <t>ALANIZ</t>
  </si>
  <si>
    <t>CARLOS MIGUEL</t>
  </si>
  <si>
    <t>TOTAL</t>
  </si>
  <si>
    <t xml:space="preserve">TOTAL GENERAL </t>
  </si>
  <si>
    <t>TRANSFERENCIA 01/12/2017 GUADALUPE ORTEGA CLAVE DE RASTREO 7279MAPA20171210522486940</t>
  </si>
  <si>
    <t>TRANSFERENCIA 08/12/2017 RODRIGUEZ RIOS JOSE CLAVE DE RASTREO 1639029103 CONCEPTO PAGO DE COLEGIATURA</t>
  </si>
  <si>
    <t>TRANSFERENCIA 08/12/2017 CORRES VELASCO LUIS ALBERTO NO FOLIO 844939002723</t>
  </si>
  <si>
    <t>TRANSFERENCIA 11-12-17 INDALECIO GARCIA RIOS  CLAVE DE RASTREO 7279MAP6201712110525779912</t>
  </si>
  <si>
    <t>TRANSFERENCIA 12-12-17 HERNANDEZ SIERRA HUGO ENRIQUE CLAVE DE RASTREO BB12290008696</t>
  </si>
  <si>
    <t>TRANSFERENCIA 13/12/2017 OCTAVIO ALFONSO ROSALES HERNANDEZ CLAVE DE RASTREO 8502APAB201712130526445130</t>
  </si>
  <si>
    <t>TRANSFERENCIA 13/12/2017 OCTAVIO ALFONSO ROSALES HERNANDEZ CLAVE DE RASTREO 8502CAP2201712130526586011</t>
  </si>
  <si>
    <t>TRANSFERENCIA 18/12/2017 GUADALUPE ORTEGA CLAVE DE RASTREO 7279MAPA2017121180529171645</t>
  </si>
  <si>
    <t>TRANSFERENCIA 20/12/2017 JORGE LUIS SANTANA YEPEZ CONCEPTO RECURSOS HUMANOS</t>
  </si>
  <si>
    <t xml:space="preserve">TRANSFERENCIA 20/12/2017 JORGE LUIS SANTANA YEPEZ CONCEPTO NORMATIVIDAD DE LA CONSTRUCCIÓN </t>
  </si>
  <si>
    <t>TRANSFERENCIA 29/12/2017 MACIAS JASSO OSCAR SERGIO  CLAVE DE RASTREO BB71041008336</t>
  </si>
  <si>
    <t>TRANSFERENCIA 31/10/2017 AVILA MARAGON EFREN CONCEPTO INSCRIPCION CLAVE DE RASTREO 2017103140014SNET0000468209420</t>
  </si>
  <si>
    <t>TRANSFERENCIA 03/11/2017 GUTIERREZ PALACIOS MARIA ITZEL CONCEPTO MAESTRIA VIA TERRESTRES CLAVE DE RASTREO BNET01001711030001643766</t>
  </si>
  <si>
    <t>TRANSFERENCIA 03/11/2017 RINCON REYNA RODRIGO SERVANDO  CLAVE DE RASTREO MBAN01001711030004571867</t>
  </si>
  <si>
    <t>SEDE GUANAJUATO</t>
  </si>
  <si>
    <t>RESUMEN DE ADEUDOS</t>
  </si>
  <si>
    <t>AL 31 DE DICIEMBRE DE 2017</t>
  </si>
  <si>
    <t>COSTO</t>
  </si>
  <si>
    <t xml:space="preserve">MAC-13 2017 LEÓN </t>
  </si>
  <si>
    <t>Administración de recursos humanos</t>
  </si>
  <si>
    <t>local</t>
  </si>
  <si>
    <t xml:space="preserve"> MGP-6 LEÓN</t>
  </si>
  <si>
    <t>Gestion de recursos humanos y competencias</t>
  </si>
  <si>
    <t>MGP-7 SALAMANCA</t>
  </si>
  <si>
    <t>Marco normativo de la gerencia de proyectos</t>
  </si>
  <si>
    <t>itc</t>
  </si>
  <si>
    <t>DEPÓSITOS</t>
  </si>
  <si>
    <t>DICIEMBRE</t>
  </si>
  <si>
    <t>MAS</t>
  </si>
  <si>
    <t>DEPOSITOS NO CONSIDERADOS</t>
  </si>
  <si>
    <t>DEPOSITOS NO CONSIDERADOS MESES ANT</t>
  </si>
  <si>
    <t>MENOS</t>
  </si>
  <si>
    <t>SERVICIOS DE NOVIEMBRE</t>
  </si>
  <si>
    <t>SALDO</t>
  </si>
  <si>
    <t>IVA</t>
  </si>
  <si>
    <t>TOTAL FACTURA</t>
  </si>
  <si>
    <t>TOTAL A ENVIAR A DELEGACIÓN</t>
  </si>
  <si>
    <t xml:space="preserve">(+) DEPOSITOS NO CONSIDERADOS </t>
  </si>
  <si>
    <t>(+) DEPOSITOS NO CONSIDERADOS  MESES ANTERIORES</t>
  </si>
  <si>
    <t>DEPOSITOS NO CONSIDERADOS DE MESES ANTERIORES</t>
  </si>
  <si>
    <t>MVI-IRA</t>
  </si>
  <si>
    <t xml:space="preserve">MORELOS </t>
  </si>
  <si>
    <t xml:space="preserve">CEJA </t>
  </si>
  <si>
    <t>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</si>
</sst>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b/>
      <sz val="8"/>
      <name val="Arial"/>
      <family val="2"/>
    </font>
    <font>
      <sz val="8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b/>
      <sz val="10"/>
      <color indexed="1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5" fillId="0" borderId="0">
      <alignment horizontal="center" vertical="center" wrapText="1"/>
    </xf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horizontal="center" vertical="center"/>
    </xf>
  </cellStyleXfs>
  <cellXfs count="64">
    <xf numFmtId="0" fontId="0" fillId="0" borderId="0" xfId="0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/>
    <xf numFmtId="0" fontId="4" fillId="0" borderId="0" xfId="3" applyNumberFormat="1" applyFont="1" applyFill="1" applyBorder="1" applyAlignment="1">
      <alignment horizontal="center" vertical="center" wrapText="1"/>
    </xf>
    <xf numFmtId="164" fontId="4" fillId="0" borderId="0" xfId="3" applyFont="1" applyFill="1" applyBorder="1" applyAlignment="1">
      <alignment horizontal="center" vertical="center" wrapText="1"/>
    </xf>
    <xf numFmtId="4" fontId="4" fillId="0" borderId="0" xfId="3" applyNumberFormat="1" applyFont="1" applyFill="1" applyBorder="1" applyAlignment="1">
      <alignment vertical="center" wrapText="1"/>
    </xf>
    <xf numFmtId="4" fontId="4" fillId="0" borderId="0" xfId="3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vertical="center"/>
    </xf>
    <xf numFmtId="44" fontId="0" fillId="0" borderId="0" xfId="0" applyNumberFormat="1"/>
    <xf numFmtId="44" fontId="0" fillId="0" borderId="1" xfId="0" applyNumberFormat="1" applyBorder="1"/>
    <xf numFmtId="0" fontId="2" fillId="0" borderId="0" xfId="0" applyFont="1" applyAlignment="1">
      <alignment horizontal="right"/>
    </xf>
    <xf numFmtId="4" fontId="2" fillId="0" borderId="0" xfId="0" applyNumberFormat="1" applyFont="1"/>
    <xf numFmtId="14" fontId="0" fillId="0" borderId="0" xfId="0" applyNumberFormat="1"/>
    <xf numFmtId="0" fontId="0" fillId="0" borderId="0" xfId="0" applyFont="1"/>
    <xf numFmtId="44" fontId="0" fillId="0" borderId="0" xfId="1" applyNumberFormat="1" applyFont="1"/>
    <xf numFmtId="44" fontId="0" fillId="0" borderId="0" xfId="1" applyNumberFormat="1" applyFont="1" applyBorder="1"/>
    <xf numFmtId="44" fontId="0" fillId="0" borderId="0" xfId="1" applyNumberFormat="1" applyFont="1" applyFill="1" applyBorder="1"/>
    <xf numFmtId="44" fontId="0" fillId="0" borderId="1" xfId="1" applyNumberFormat="1" applyFont="1" applyFill="1" applyBorder="1"/>
    <xf numFmtId="0" fontId="2" fillId="2" borderId="0" xfId="0" applyFont="1" applyFill="1" applyAlignment="1">
      <alignment horizontal="right"/>
    </xf>
    <xf numFmtId="44" fontId="2" fillId="2" borderId="0" xfId="0" applyNumberFormat="1" applyFont="1" applyFill="1"/>
    <xf numFmtId="0" fontId="10" fillId="0" borderId="0" xfId="7" applyFont="1"/>
    <xf numFmtId="0" fontId="7" fillId="0" borderId="0" xfId="7"/>
    <xf numFmtId="0" fontId="12" fillId="0" borderId="0" xfId="7" applyFont="1" applyAlignment="1">
      <alignment horizontal="center"/>
    </xf>
    <xf numFmtId="4" fontId="4" fillId="0" borderId="0" xfId="7" applyNumberFormat="1" applyFont="1" applyAlignment="1">
      <alignment horizontal="left"/>
    </xf>
    <xf numFmtId="4" fontId="4" fillId="0" borderId="0" xfId="7" applyNumberFormat="1" applyFont="1" applyAlignment="1">
      <alignment horizontal="center"/>
    </xf>
    <xf numFmtId="0" fontId="12" fillId="0" borderId="0" xfId="7" applyFont="1"/>
    <xf numFmtId="16" fontId="6" fillId="0" borderId="0" xfId="7" applyNumberFormat="1" applyFont="1"/>
    <xf numFmtId="0" fontId="6" fillId="0" borderId="0" xfId="7" applyFont="1"/>
    <xf numFmtId="4" fontId="6" fillId="0" borderId="0" xfId="7" applyNumberFormat="1" applyFont="1"/>
    <xf numFmtId="4" fontId="12" fillId="0" borderId="0" xfId="7" applyNumberFormat="1" applyFont="1"/>
    <xf numFmtId="4" fontId="12" fillId="0" borderId="0" xfId="7" applyNumberFormat="1" applyFont="1" applyAlignment="1">
      <alignment horizontal="center"/>
    </xf>
    <xf numFmtId="14" fontId="7" fillId="0" borderId="0" xfId="7" applyNumberFormat="1"/>
    <xf numFmtId="0" fontId="6" fillId="0" borderId="0" xfId="7" applyFont="1" applyAlignment="1">
      <alignment vertical="center"/>
    </xf>
    <xf numFmtId="0" fontId="4" fillId="0" borderId="0" xfId="7" applyFont="1"/>
    <xf numFmtId="4" fontId="4" fillId="2" borderId="0" xfId="0" applyNumberFormat="1" applyFont="1" applyFill="1"/>
    <xf numFmtId="0" fontId="0" fillId="0" borderId="0" xfId="0" applyAlignment="1">
      <alignment vertical="center"/>
    </xf>
    <xf numFmtId="9" fontId="6" fillId="0" borderId="0" xfId="7" applyNumberFormat="1" applyFont="1"/>
    <xf numFmtId="49" fontId="6" fillId="0" borderId="0" xfId="7" applyNumberFormat="1" applyFont="1"/>
    <xf numFmtId="43" fontId="0" fillId="0" borderId="0" xfId="0" applyNumberFormat="1"/>
    <xf numFmtId="4" fontId="4" fillId="0" borderId="0" xfId="0" applyNumberFormat="1" applyFont="1"/>
    <xf numFmtId="0" fontId="13" fillId="0" borderId="0" xfId="7" applyFont="1"/>
    <xf numFmtId="4" fontId="4" fillId="0" borderId="0" xfId="7" applyNumberFormat="1" applyFont="1"/>
    <xf numFmtId="43" fontId="6" fillId="0" borderId="0" xfId="4" applyFont="1"/>
    <xf numFmtId="4" fontId="7" fillId="0" borderId="0" xfId="7" applyNumberFormat="1"/>
    <xf numFmtId="43" fontId="6" fillId="0" borderId="0" xfId="7" applyNumberFormat="1" applyFont="1"/>
    <xf numFmtId="43" fontId="7" fillId="0" borderId="0" xfId="4" applyFont="1"/>
    <xf numFmtId="43" fontId="7" fillId="0" borderId="0" xfId="7" applyNumberFormat="1"/>
    <xf numFmtId="43" fontId="12" fillId="0" borderId="0" xfId="7" applyNumberFormat="1" applyFont="1"/>
    <xf numFmtId="49" fontId="4" fillId="0" borderId="0" xfId="2" applyNumberFormat="1" applyFont="1" applyFill="1" applyBorder="1" applyAlignment="1">
      <alignment vertical="center"/>
    </xf>
    <xf numFmtId="0" fontId="11" fillId="0" borderId="0" xfId="7" applyFont="1" applyAlignment="1">
      <alignment horizontal="center"/>
    </xf>
    <xf numFmtId="15" fontId="11" fillId="0" borderId="0" xfId="7" applyNumberFormat="1" applyFont="1" applyBorder="1" applyAlignment="1">
      <alignment horizontal="center"/>
    </xf>
  </cellXfs>
  <cellStyles count="16">
    <cellStyle name="Millares" xfId="1" builtinId="3"/>
    <cellStyle name="Millares 2" xfId="4"/>
    <cellStyle name="Normal" xfId="0" builtinId="0"/>
    <cellStyle name="Normal 10" xfId="5"/>
    <cellStyle name="Normal 2" xfId="2"/>
    <cellStyle name="Normal 2 2" xfId="6"/>
    <cellStyle name="Normal 3" xfId="7"/>
    <cellStyle name="Normal 3 2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Título1" xfId="15"/>
    <cellStyle name="Título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C22" sqref="C22"/>
    </sheetView>
  </sheetViews>
  <sheetFormatPr baseColWidth="10" defaultRowHeight="15" x14ac:dyDescent="0.25"/>
  <cols>
    <col min="3" max="3" width="58.28515625" customWidth="1"/>
    <col min="4" max="4" width="11.42578125" customWidth="1"/>
  </cols>
  <sheetData>
    <row r="1" spans="1:12" x14ac:dyDescent="0.25">
      <c r="A1" s="61" t="s">
        <v>0</v>
      </c>
      <c r="B1" s="61"/>
      <c r="C1" s="61"/>
      <c r="D1" s="61"/>
      <c r="E1" s="61"/>
    </row>
    <row r="2" spans="1:12" x14ac:dyDescent="0.25">
      <c r="A2" s="61" t="s">
        <v>1</v>
      </c>
      <c r="B2" s="61"/>
      <c r="C2" s="61"/>
      <c r="D2" s="61"/>
      <c r="E2" s="61"/>
    </row>
    <row r="3" spans="1:12" x14ac:dyDescent="0.25">
      <c r="A3" s="1"/>
      <c r="B3" s="2"/>
      <c r="C3" s="3"/>
      <c r="D3" s="2"/>
      <c r="E3" s="3"/>
    </row>
    <row r="4" spans="1:12" x14ac:dyDescent="0.25">
      <c r="A4" s="4"/>
      <c r="B4" s="2"/>
      <c r="C4" s="3"/>
      <c r="D4" s="2"/>
      <c r="E4" s="3"/>
    </row>
    <row r="5" spans="1:12" x14ac:dyDescent="0.25">
      <c r="A5" s="5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6" t="s">
        <v>7</v>
      </c>
      <c r="G5" s="6" t="s">
        <v>8</v>
      </c>
    </row>
    <row r="6" spans="1:12" s="14" customFormat="1" x14ac:dyDescent="0.25">
      <c r="A6" s="9">
        <v>16</v>
      </c>
      <c r="B6" s="10">
        <v>43070</v>
      </c>
      <c r="C6" s="11" t="s">
        <v>9</v>
      </c>
      <c r="D6" s="12">
        <v>5400</v>
      </c>
      <c r="E6" s="11" t="s">
        <v>10</v>
      </c>
      <c r="F6" s="13">
        <v>715</v>
      </c>
      <c r="I6" s="14" t="s">
        <v>11</v>
      </c>
      <c r="J6" s="14" t="s">
        <v>12</v>
      </c>
      <c r="K6" s="14" t="s">
        <v>13</v>
      </c>
      <c r="L6" s="14" t="s">
        <v>14</v>
      </c>
    </row>
    <row r="7" spans="1:12" s="14" customFormat="1" x14ac:dyDescent="0.25">
      <c r="A7" s="9">
        <v>30</v>
      </c>
      <c r="B7" s="10">
        <v>43073</v>
      </c>
      <c r="C7" s="11" t="s">
        <v>15</v>
      </c>
      <c r="D7" s="12">
        <v>5052.5</v>
      </c>
      <c r="E7" s="11" t="s">
        <v>10</v>
      </c>
      <c r="F7" s="13">
        <v>715</v>
      </c>
      <c r="G7" s="15" t="s">
        <v>16</v>
      </c>
      <c r="I7" s="14" t="s">
        <v>17</v>
      </c>
      <c r="J7" s="14" t="s">
        <v>18</v>
      </c>
      <c r="K7" s="14" t="s">
        <v>19</v>
      </c>
      <c r="L7" s="14" t="s">
        <v>20</v>
      </c>
    </row>
    <row r="8" spans="1:12" s="14" customFormat="1" x14ac:dyDescent="0.25">
      <c r="A8" s="9">
        <v>29</v>
      </c>
      <c r="B8" s="10">
        <v>43073</v>
      </c>
      <c r="C8" s="11" t="s">
        <v>21</v>
      </c>
      <c r="D8" s="12">
        <v>3243</v>
      </c>
      <c r="E8" s="11" t="s">
        <v>10</v>
      </c>
      <c r="F8" s="13">
        <v>715</v>
      </c>
      <c r="G8" s="15" t="s">
        <v>22</v>
      </c>
      <c r="I8" s="14" t="s">
        <v>17</v>
      </c>
      <c r="J8" s="14" t="s">
        <v>23</v>
      </c>
      <c r="K8" s="14" t="s">
        <v>24</v>
      </c>
      <c r="L8" s="14" t="s">
        <v>25</v>
      </c>
    </row>
    <row r="9" spans="1:12" s="14" customFormat="1" x14ac:dyDescent="0.25">
      <c r="A9" s="9">
        <v>48</v>
      </c>
      <c r="B9" s="10">
        <v>43073</v>
      </c>
      <c r="C9" s="11" t="s">
        <v>26</v>
      </c>
      <c r="D9" s="12">
        <v>3243</v>
      </c>
      <c r="E9" s="11" t="s">
        <v>10</v>
      </c>
      <c r="F9" s="13">
        <v>715</v>
      </c>
      <c r="G9" s="15" t="s">
        <v>27</v>
      </c>
      <c r="I9" s="14" t="s">
        <v>11</v>
      </c>
      <c r="J9" s="14" t="s">
        <v>28</v>
      </c>
      <c r="K9" s="14" t="s">
        <v>29</v>
      </c>
      <c r="L9" s="14" t="s">
        <v>30</v>
      </c>
    </row>
    <row r="10" spans="1:12" s="14" customFormat="1" x14ac:dyDescent="0.25">
      <c r="A10" s="9">
        <v>69</v>
      </c>
      <c r="B10" s="10">
        <v>43074</v>
      </c>
      <c r="C10" s="11" t="s">
        <v>31</v>
      </c>
      <c r="D10" s="12">
        <v>3243</v>
      </c>
      <c r="E10" s="11" t="s">
        <v>10</v>
      </c>
      <c r="F10" s="13">
        <v>715</v>
      </c>
      <c r="G10" s="15" t="s">
        <v>32</v>
      </c>
      <c r="I10" s="14" t="s">
        <v>33</v>
      </c>
      <c r="J10" s="14" t="s">
        <v>34</v>
      </c>
      <c r="K10" s="14" t="s">
        <v>35</v>
      </c>
      <c r="L10" s="14" t="s">
        <v>36</v>
      </c>
    </row>
    <row r="11" spans="1:12" s="14" customFormat="1" x14ac:dyDescent="0.25">
      <c r="A11" s="9">
        <v>68</v>
      </c>
      <c r="B11" s="10">
        <v>43074</v>
      </c>
      <c r="C11" s="11" t="s">
        <v>37</v>
      </c>
      <c r="D11" s="12">
        <v>3243</v>
      </c>
      <c r="E11" s="11" t="s">
        <v>10</v>
      </c>
      <c r="F11" s="13">
        <v>715</v>
      </c>
      <c r="G11" s="15" t="s">
        <v>38</v>
      </c>
      <c r="I11" s="14" t="s">
        <v>33</v>
      </c>
      <c r="J11" s="14" t="s">
        <v>39</v>
      </c>
      <c r="K11" s="14" t="s">
        <v>40</v>
      </c>
      <c r="L11" s="14" t="s">
        <v>41</v>
      </c>
    </row>
    <row r="12" spans="1:12" s="14" customFormat="1" x14ac:dyDescent="0.25">
      <c r="A12" s="9">
        <v>64</v>
      </c>
      <c r="B12" s="10">
        <v>43074</v>
      </c>
      <c r="C12" s="11" t="s">
        <v>42</v>
      </c>
      <c r="D12" s="12">
        <v>5052.5</v>
      </c>
      <c r="E12" s="11" t="s">
        <v>10</v>
      </c>
      <c r="F12" s="13">
        <v>715</v>
      </c>
      <c r="I12" s="14" t="s">
        <v>43</v>
      </c>
      <c r="J12" s="14" t="s">
        <v>44</v>
      </c>
      <c r="K12" s="14" t="s">
        <v>45</v>
      </c>
      <c r="L12" s="14" t="s">
        <v>46</v>
      </c>
    </row>
    <row r="13" spans="1:12" s="14" customFormat="1" x14ac:dyDescent="0.25">
      <c r="A13" s="9">
        <v>102</v>
      </c>
      <c r="B13" s="10">
        <v>43075</v>
      </c>
      <c r="C13" s="11" t="s">
        <v>47</v>
      </c>
      <c r="D13" s="12">
        <v>1000</v>
      </c>
      <c r="E13" s="11" t="s">
        <v>10</v>
      </c>
      <c r="F13" s="13">
        <v>715</v>
      </c>
      <c r="I13" s="14" t="s">
        <v>43</v>
      </c>
      <c r="J13" s="14" t="s">
        <v>48</v>
      </c>
      <c r="K13" s="14" t="s">
        <v>49</v>
      </c>
      <c r="L13" s="14" t="s">
        <v>50</v>
      </c>
    </row>
    <row r="14" spans="1:12" s="14" customFormat="1" x14ac:dyDescent="0.25">
      <c r="A14" s="9">
        <v>126</v>
      </c>
      <c r="B14" s="10">
        <v>43076</v>
      </c>
      <c r="C14" s="11" t="s">
        <v>51</v>
      </c>
      <c r="D14" s="12">
        <v>5375</v>
      </c>
      <c r="E14" s="11" t="s">
        <v>10</v>
      </c>
      <c r="F14" s="13">
        <v>715</v>
      </c>
      <c r="G14" s="15" t="s">
        <v>52</v>
      </c>
      <c r="I14" s="14" t="s">
        <v>43</v>
      </c>
      <c r="J14" s="14" t="s">
        <v>53</v>
      </c>
      <c r="K14" s="14" t="s">
        <v>54</v>
      </c>
      <c r="L14" s="14" t="s">
        <v>55</v>
      </c>
    </row>
    <row r="15" spans="1:12" s="14" customFormat="1" x14ac:dyDescent="0.25">
      <c r="A15" s="9">
        <v>151</v>
      </c>
      <c r="B15" s="10">
        <v>43076</v>
      </c>
      <c r="C15" s="11" t="s">
        <v>56</v>
      </c>
      <c r="D15" s="12">
        <v>2900</v>
      </c>
      <c r="E15" s="11" t="s">
        <v>10</v>
      </c>
      <c r="F15" s="13">
        <v>715</v>
      </c>
      <c r="I15" s="14" t="s">
        <v>33</v>
      </c>
      <c r="J15" s="14" t="s">
        <v>57</v>
      </c>
      <c r="K15" s="14" t="s">
        <v>58</v>
      </c>
      <c r="L15" s="14" t="s">
        <v>59</v>
      </c>
    </row>
    <row r="16" spans="1:12" s="14" customFormat="1" x14ac:dyDescent="0.25">
      <c r="A16" s="9">
        <v>177</v>
      </c>
      <c r="B16" s="10">
        <v>43077</v>
      </c>
      <c r="C16" s="11" t="s">
        <v>60</v>
      </c>
      <c r="D16" s="12">
        <v>3772.5</v>
      </c>
      <c r="E16" s="11" t="s">
        <v>10</v>
      </c>
      <c r="F16" s="13">
        <v>715</v>
      </c>
      <c r="G16" s="15" t="s">
        <v>61</v>
      </c>
      <c r="I16" s="14" t="s">
        <v>43</v>
      </c>
      <c r="J16" s="14" t="s">
        <v>62</v>
      </c>
      <c r="K16" s="14" t="s">
        <v>63</v>
      </c>
      <c r="L16" s="14" t="s">
        <v>64</v>
      </c>
    </row>
    <row r="17" spans="1:12" s="14" customFormat="1" x14ac:dyDescent="0.25">
      <c r="A17" s="9">
        <v>158</v>
      </c>
      <c r="B17" s="10">
        <v>43077</v>
      </c>
      <c r="C17" s="11" t="s">
        <v>65</v>
      </c>
      <c r="D17" s="12">
        <v>1505</v>
      </c>
      <c r="E17" s="11" t="s">
        <v>10</v>
      </c>
      <c r="F17" s="13">
        <v>715</v>
      </c>
      <c r="G17" s="15" t="s">
        <v>66</v>
      </c>
      <c r="I17" s="14" t="s">
        <v>43</v>
      </c>
      <c r="J17" s="14" t="s">
        <v>67</v>
      </c>
      <c r="K17" s="14" t="s">
        <v>68</v>
      </c>
      <c r="L17" s="14" t="s">
        <v>69</v>
      </c>
    </row>
    <row r="18" spans="1:12" s="14" customFormat="1" x14ac:dyDescent="0.25">
      <c r="A18" s="9">
        <v>188</v>
      </c>
      <c r="B18" s="10">
        <v>43077</v>
      </c>
      <c r="C18" s="11" t="s">
        <v>70</v>
      </c>
      <c r="D18" s="12">
        <v>7717.5</v>
      </c>
      <c r="E18" s="11" t="s">
        <v>10</v>
      </c>
      <c r="F18" s="13">
        <v>715</v>
      </c>
      <c r="G18" s="15" t="s">
        <v>71</v>
      </c>
      <c r="I18" s="14" t="s">
        <v>33</v>
      </c>
      <c r="J18" s="14" t="s">
        <v>19</v>
      </c>
      <c r="K18" s="14" t="s">
        <v>72</v>
      </c>
      <c r="L18" s="14" t="s">
        <v>73</v>
      </c>
    </row>
    <row r="19" spans="1:12" s="14" customFormat="1" x14ac:dyDescent="0.25">
      <c r="A19" s="9">
        <v>176</v>
      </c>
      <c r="B19" s="10">
        <v>43077</v>
      </c>
      <c r="C19" s="11" t="s">
        <v>74</v>
      </c>
      <c r="D19" s="12">
        <v>1000</v>
      </c>
      <c r="E19" s="11" t="s">
        <v>10</v>
      </c>
      <c r="F19" s="13">
        <v>715</v>
      </c>
      <c r="I19" s="14" t="s">
        <v>43</v>
      </c>
      <c r="J19" s="14" t="s">
        <v>75</v>
      </c>
      <c r="K19" s="14" t="s">
        <v>28</v>
      </c>
      <c r="L19" s="14" t="s">
        <v>76</v>
      </c>
    </row>
    <row r="20" spans="1:12" s="14" customFormat="1" x14ac:dyDescent="0.25">
      <c r="A20" s="9">
        <v>190</v>
      </c>
      <c r="B20" s="10">
        <v>43077</v>
      </c>
      <c r="C20" s="11" t="s">
        <v>77</v>
      </c>
      <c r="D20" s="12">
        <v>1600</v>
      </c>
      <c r="E20" s="11" t="s">
        <v>10</v>
      </c>
      <c r="F20" s="13">
        <v>715</v>
      </c>
      <c r="I20" s="14" t="s">
        <v>188</v>
      </c>
      <c r="J20" s="14" t="s">
        <v>189</v>
      </c>
      <c r="K20" s="14" t="s">
        <v>190</v>
      </c>
      <c r="L20" s="14" t="s">
        <v>191</v>
      </c>
    </row>
    <row r="21" spans="1:12" s="14" customFormat="1" x14ac:dyDescent="0.25">
      <c r="A21" s="9">
        <v>245</v>
      </c>
      <c r="B21" s="10">
        <v>43080</v>
      </c>
      <c r="C21" s="11" t="s">
        <v>78</v>
      </c>
      <c r="D21" s="12">
        <v>500</v>
      </c>
      <c r="E21" s="11" t="s">
        <v>10</v>
      </c>
      <c r="F21" s="13">
        <v>715</v>
      </c>
      <c r="G21" s="15" t="s">
        <v>79</v>
      </c>
      <c r="I21" s="14" t="s">
        <v>43</v>
      </c>
      <c r="J21" s="14" t="s">
        <v>80</v>
      </c>
      <c r="K21" s="14" t="s">
        <v>81</v>
      </c>
      <c r="L21" s="14" t="s">
        <v>82</v>
      </c>
    </row>
    <row r="22" spans="1:12" s="14" customFormat="1" x14ac:dyDescent="0.25">
      <c r="A22" s="9">
        <v>207</v>
      </c>
      <c r="B22" s="10">
        <v>43080</v>
      </c>
      <c r="C22" s="11" t="s">
        <v>83</v>
      </c>
      <c r="D22" s="12">
        <v>3450</v>
      </c>
      <c r="E22" s="11" t="s">
        <v>10</v>
      </c>
      <c r="F22" s="13">
        <v>715</v>
      </c>
      <c r="G22" s="15" t="s">
        <v>84</v>
      </c>
      <c r="I22" s="14" t="s">
        <v>43</v>
      </c>
      <c r="J22" s="14" t="s">
        <v>28</v>
      </c>
      <c r="K22" s="14" t="s">
        <v>85</v>
      </c>
      <c r="L22" s="14" t="s">
        <v>86</v>
      </c>
    </row>
    <row r="23" spans="1:12" s="14" customFormat="1" x14ac:dyDescent="0.25">
      <c r="A23" s="9">
        <v>223</v>
      </c>
      <c r="B23" s="10">
        <v>43080</v>
      </c>
      <c r="C23" s="11" t="s">
        <v>87</v>
      </c>
      <c r="D23" s="12">
        <v>1000</v>
      </c>
      <c r="E23" s="11" t="s">
        <v>10</v>
      </c>
      <c r="F23" s="13">
        <v>715</v>
      </c>
      <c r="G23" s="15" t="s">
        <v>88</v>
      </c>
      <c r="I23" s="14" t="s">
        <v>43</v>
      </c>
      <c r="J23" s="14" t="s">
        <v>89</v>
      </c>
      <c r="K23" s="14" t="s">
        <v>90</v>
      </c>
      <c r="L23" s="14" t="s">
        <v>91</v>
      </c>
    </row>
    <row r="24" spans="1:12" s="14" customFormat="1" x14ac:dyDescent="0.25">
      <c r="A24" s="9">
        <v>221</v>
      </c>
      <c r="B24" s="10">
        <v>43080</v>
      </c>
      <c r="C24" s="11" t="s">
        <v>92</v>
      </c>
      <c r="D24" s="12">
        <v>5375</v>
      </c>
      <c r="E24" s="11" t="s">
        <v>10</v>
      </c>
      <c r="F24" s="13">
        <v>715</v>
      </c>
      <c r="I24" s="14" t="s">
        <v>43</v>
      </c>
      <c r="J24" s="14" t="s">
        <v>67</v>
      </c>
      <c r="K24" s="14" t="s">
        <v>93</v>
      </c>
      <c r="L24" s="14" t="s">
        <v>94</v>
      </c>
    </row>
    <row r="25" spans="1:12" s="14" customFormat="1" x14ac:dyDescent="0.25">
      <c r="A25" s="9">
        <v>222</v>
      </c>
      <c r="B25" s="10">
        <v>43080</v>
      </c>
      <c r="C25" s="11" t="s">
        <v>95</v>
      </c>
      <c r="D25" s="12">
        <v>1000</v>
      </c>
      <c r="E25" s="11" t="s">
        <v>10</v>
      </c>
      <c r="F25" s="13">
        <v>715</v>
      </c>
      <c r="I25" s="14" t="s">
        <v>43</v>
      </c>
      <c r="J25" s="14" t="s">
        <v>96</v>
      </c>
      <c r="K25" s="14" t="s">
        <v>67</v>
      </c>
      <c r="L25" s="14" t="s">
        <v>97</v>
      </c>
    </row>
    <row r="26" spans="1:12" s="14" customFormat="1" x14ac:dyDescent="0.25">
      <c r="A26" s="9">
        <v>253</v>
      </c>
      <c r="B26" s="10">
        <v>43080</v>
      </c>
      <c r="C26" s="11" t="s">
        <v>98</v>
      </c>
      <c r="D26" s="12">
        <v>1000</v>
      </c>
      <c r="E26" s="11" t="s">
        <v>10</v>
      </c>
      <c r="F26" s="13">
        <v>715</v>
      </c>
      <c r="I26" s="14" t="s">
        <v>43</v>
      </c>
      <c r="J26" s="14" t="s">
        <v>99</v>
      </c>
      <c r="K26" s="14" t="s">
        <v>34</v>
      </c>
      <c r="L26" s="14" t="s">
        <v>100</v>
      </c>
    </row>
    <row r="27" spans="1:12" s="14" customFormat="1" x14ac:dyDescent="0.25">
      <c r="A27" s="9">
        <v>254</v>
      </c>
      <c r="B27" s="10">
        <v>43080</v>
      </c>
      <c r="C27" s="11" t="s">
        <v>101</v>
      </c>
      <c r="D27" s="12">
        <v>1000</v>
      </c>
      <c r="E27" s="11" t="s">
        <v>10</v>
      </c>
      <c r="F27" s="13">
        <v>715</v>
      </c>
      <c r="I27" s="14" t="s">
        <v>43</v>
      </c>
      <c r="J27" s="14" t="s">
        <v>102</v>
      </c>
      <c r="K27" s="14" t="s">
        <v>103</v>
      </c>
      <c r="L27" s="14" t="s">
        <v>104</v>
      </c>
    </row>
    <row r="28" spans="1:12" s="14" customFormat="1" x14ac:dyDescent="0.25">
      <c r="A28" s="9">
        <v>293</v>
      </c>
      <c r="B28" s="10">
        <v>43082</v>
      </c>
      <c r="C28" s="11" t="s">
        <v>105</v>
      </c>
      <c r="D28" s="12">
        <v>6900</v>
      </c>
      <c r="E28" s="11" t="s">
        <v>10</v>
      </c>
      <c r="F28" s="13">
        <v>715</v>
      </c>
      <c r="G28" s="15" t="s">
        <v>106</v>
      </c>
      <c r="I28" s="14" t="s">
        <v>11</v>
      </c>
      <c r="J28" s="14" t="s">
        <v>107</v>
      </c>
    </row>
    <row r="29" spans="1:12" s="14" customFormat="1" x14ac:dyDescent="0.25">
      <c r="A29" s="9">
        <v>294</v>
      </c>
      <c r="B29" s="10">
        <v>43082</v>
      </c>
      <c r="C29" s="11" t="s">
        <v>108</v>
      </c>
      <c r="D29" s="12">
        <v>3450</v>
      </c>
      <c r="E29" s="11" t="s">
        <v>10</v>
      </c>
      <c r="F29" s="13">
        <v>715</v>
      </c>
      <c r="I29" s="14" t="s">
        <v>11</v>
      </c>
      <c r="J29" s="14" t="s">
        <v>109</v>
      </c>
      <c r="K29" s="14" t="s">
        <v>110</v>
      </c>
      <c r="L29" s="14" t="s">
        <v>111</v>
      </c>
    </row>
    <row r="30" spans="1:12" s="14" customFormat="1" x14ac:dyDescent="0.25">
      <c r="A30" s="9">
        <v>297</v>
      </c>
      <c r="B30" s="10">
        <v>43082</v>
      </c>
      <c r="C30" s="11" t="s">
        <v>112</v>
      </c>
      <c r="D30" s="12">
        <v>1000</v>
      </c>
      <c r="E30" s="11" t="s">
        <v>10</v>
      </c>
      <c r="F30" s="13">
        <v>715</v>
      </c>
      <c r="I30" s="14" t="s">
        <v>43</v>
      </c>
      <c r="J30" s="14" t="s">
        <v>113</v>
      </c>
      <c r="K30" s="14" t="s">
        <v>114</v>
      </c>
      <c r="L30" s="14" t="s">
        <v>115</v>
      </c>
    </row>
    <row r="31" spans="1:12" s="14" customFormat="1" x14ac:dyDescent="0.25">
      <c r="A31" s="9">
        <v>298</v>
      </c>
      <c r="B31" s="10">
        <v>43082</v>
      </c>
      <c r="C31" s="11" t="s">
        <v>116</v>
      </c>
      <c r="D31" s="12">
        <v>1000</v>
      </c>
      <c r="E31" s="11" t="s">
        <v>10</v>
      </c>
      <c r="F31" s="13">
        <v>715</v>
      </c>
      <c r="I31" s="14" t="s">
        <v>43</v>
      </c>
      <c r="J31" s="14" t="s">
        <v>117</v>
      </c>
      <c r="K31" s="14" t="s">
        <v>118</v>
      </c>
      <c r="L31" s="14" t="s">
        <v>119</v>
      </c>
    </row>
    <row r="32" spans="1:12" s="14" customFormat="1" x14ac:dyDescent="0.25">
      <c r="A32" s="9">
        <v>299</v>
      </c>
      <c r="B32" s="10">
        <v>43082</v>
      </c>
      <c r="C32" s="11" t="s">
        <v>120</v>
      </c>
      <c r="D32" s="12">
        <v>1000</v>
      </c>
      <c r="E32" s="11" t="s">
        <v>10</v>
      </c>
      <c r="F32" s="13">
        <v>715</v>
      </c>
      <c r="I32" s="14" t="s">
        <v>43</v>
      </c>
      <c r="J32" s="14" t="s">
        <v>113</v>
      </c>
      <c r="K32" s="14" t="s">
        <v>121</v>
      </c>
      <c r="L32" s="14" t="s">
        <v>115</v>
      </c>
    </row>
    <row r="33" spans="1:12" s="14" customFormat="1" x14ac:dyDescent="0.25">
      <c r="A33" s="9">
        <v>306</v>
      </c>
      <c r="B33" s="10">
        <v>43082</v>
      </c>
      <c r="C33" s="11" t="s">
        <v>122</v>
      </c>
      <c r="D33" s="12">
        <v>1000</v>
      </c>
      <c r="E33" s="11" t="s">
        <v>10</v>
      </c>
      <c r="F33" s="13">
        <v>715</v>
      </c>
      <c r="I33" s="14" t="s">
        <v>43</v>
      </c>
      <c r="J33" s="14" t="s">
        <v>123</v>
      </c>
      <c r="K33" s="14" t="s">
        <v>124</v>
      </c>
      <c r="L33" s="14" t="s">
        <v>125</v>
      </c>
    </row>
    <row r="34" spans="1:12" s="14" customFormat="1" x14ac:dyDescent="0.25">
      <c r="A34" s="9">
        <v>328</v>
      </c>
      <c r="B34" s="10">
        <v>43083</v>
      </c>
      <c r="C34" s="11" t="s">
        <v>126</v>
      </c>
      <c r="D34" s="12">
        <v>1000</v>
      </c>
      <c r="E34" s="11" t="s">
        <v>10</v>
      </c>
      <c r="F34" s="13">
        <v>715</v>
      </c>
      <c r="I34" s="14" t="s">
        <v>43</v>
      </c>
      <c r="J34" s="14" t="s">
        <v>127</v>
      </c>
      <c r="K34" s="14" t="s">
        <v>128</v>
      </c>
      <c r="L34" s="14" t="s">
        <v>129</v>
      </c>
    </row>
    <row r="35" spans="1:12" s="14" customFormat="1" x14ac:dyDescent="0.25">
      <c r="A35" s="9">
        <v>329</v>
      </c>
      <c r="B35" s="10">
        <v>43083</v>
      </c>
      <c r="C35" s="11" t="s">
        <v>130</v>
      </c>
      <c r="D35" s="12">
        <v>2000</v>
      </c>
      <c r="E35" s="11" t="s">
        <v>10</v>
      </c>
      <c r="F35" s="13">
        <v>715</v>
      </c>
      <c r="I35" s="14" t="s">
        <v>43</v>
      </c>
      <c r="J35" s="14" t="s">
        <v>131</v>
      </c>
      <c r="K35" s="14" t="s">
        <v>99</v>
      </c>
      <c r="L35" s="14" t="s">
        <v>132</v>
      </c>
    </row>
    <row r="36" spans="1:12" s="14" customFormat="1" x14ac:dyDescent="0.25">
      <c r="A36" s="9">
        <v>330</v>
      </c>
      <c r="B36" s="10">
        <v>43083</v>
      </c>
      <c r="C36" s="11" t="s">
        <v>133</v>
      </c>
      <c r="D36" s="12">
        <v>3450</v>
      </c>
      <c r="E36" s="11" t="s">
        <v>10</v>
      </c>
      <c r="F36" s="13">
        <v>715</v>
      </c>
      <c r="I36" s="14" t="s">
        <v>17</v>
      </c>
      <c r="J36" s="14" t="s">
        <v>134</v>
      </c>
      <c r="K36" s="14" t="s">
        <v>135</v>
      </c>
      <c r="L36" s="14" t="s">
        <v>136</v>
      </c>
    </row>
    <row r="37" spans="1:12" s="14" customFormat="1" x14ac:dyDescent="0.25">
      <c r="A37" s="9">
        <v>332</v>
      </c>
      <c r="B37" s="10">
        <v>43083</v>
      </c>
      <c r="C37" s="11" t="s">
        <v>137</v>
      </c>
      <c r="D37" s="12">
        <v>287</v>
      </c>
      <c r="E37" s="11" t="s">
        <v>10</v>
      </c>
      <c r="F37" s="13">
        <v>715</v>
      </c>
      <c r="I37" s="14" t="s">
        <v>43</v>
      </c>
      <c r="J37" s="14" t="s">
        <v>109</v>
      </c>
      <c r="K37" s="14" t="s">
        <v>72</v>
      </c>
      <c r="L37" s="14" t="s">
        <v>138</v>
      </c>
    </row>
    <row r="38" spans="1:12" s="14" customFormat="1" x14ac:dyDescent="0.25">
      <c r="A38" s="9">
        <v>367</v>
      </c>
      <c r="B38" s="10">
        <v>43089</v>
      </c>
      <c r="C38" s="11" t="s">
        <v>139</v>
      </c>
      <c r="D38" s="12">
        <v>7867.5</v>
      </c>
      <c r="E38" s="11" t="s">
        <v>10</v>
      </c>
      <c r="F38" s="13">
        <v>715</v>
      </c>
      <c r="I38" s="14" t="s">
        <v>17</v>
      </c>
      <c r="J38" s="14" t="s">
        <v>109</v>
      </c>
      <c r="K38" s="14" t="s">
        <v>140</v>
      </c>
      <c r="L38" s="14" t="s">
        <v>141</v>
      </c>
    </row>
    <row r="39" spans="1:12" s="14" customFormat="1" x14ac:dyDescent="0.25">
      <c r="A39" s="9">
        <v>376</v>
      </c>
      <c r="B39" s="10">
        <v>43091</v>
      </c>
      <c r="C39" s="11" t="s">
        <v>142</v>
      </c>
      <c r="D39" s="12">
        <v>1000</v>
      </c>
      <c r="E39" s="11" t="s">
        <v>10</v>
      </c>
      <c r="F39" s="13">
        <v>715</v>
      </c>
      <c r="I39" s="14" t="s">
        <v>43</v>
      </c>
      <c r="J39" s="14" t="s">
        <v>143</v>
      </c>
      <c r="K39" s="14" t="s">
        <v>144</v>
      </c>
      <c r="L39" s="14" t="s">
        <v>145</v>
      </c>
    </row>
    <row r="40" spans="1:12" x14ac:dyDescent="0.25">
      <c r="A40" s="16"/>
      <c r="B40" s="17"/>
      <c r="C40" s="19" t="s">
        <v>146</v>
      </c>
      <c r="D40" s="20">
        <f>SUM(D6:D39)</f>
        <v>96626.5</v>
      </c>
      <c r="E40" s="18"/>
    </row>
    <row r="41" spans="1:12" x14ac:dyDescent="0.25">
      <c r="C41" s="18" t="s">
        <v>185</v>
      </c>
      <c r="D41" s="21">
        <f>D57</f>
        <v>46088.2</v>
      </c>
    </row>
    <row r="42" spans="1:12" x14ac:dyDescent="0.25">
      <c r="C42" s="18" t="s">
        <v>186</v>
      </c>
      <c r="D42" s="22">
        <f>D65</f>
        <v>8043</v>
      </c>
    </row>
    <row r="43" spans="1:12" x14ac:dyDescent="0.25">
      <c r="C43" s="23" t="s">
        <v>147</v>
      </c>
      <c r="D43" s="24">
        <f>SUM(D40:D42)</f>
        <v>150757.70000000001</v>
      </c>
    </row>
    <row r="45" spans="1:12" x14ac:dyDescent="0.25">
      <c r="C45" s="4" t="s">
        <v>177</v>
      </c>
    </row>
    <row r="46" spans="1:12" x14ac:dyDescent="0.25">
      <c r="B46" s="25">
        <v>43070</v>
      </c>
      <c r="C46" s="26" t="s">
        <v>148</v>
      </c>
      <c r="D46" s="27">
        <v>3200</v>
      </c>
    </row>
    <row r="47" spans="1:12" x14ac:dyDescent="0.25">
      <c r="B47" s="25">
        <v>43077</v>
      </c>
      <c r="C47" s="26" t="s">
        <v>149</v>
      </c>
      <c r="D47" s="27">
        <v>18833.2</v>
      </c>
    </row>
    <row r="48" spans="1:12" x14ac:dyDescent="0.25">
      <c r="B48" s="25">
        <v>43077</v>
      </c>
      <c r="C48" s="26" t="s">
        <v>150</v>
      </c>
      <c r="D48" s="27">
        <v>1500</v>
      </c>
    </row>
    <row r="49" spans="2:4" x14ac:dyDescent="0.25">
      <c r="B49" s="25">
        <v>43080</v>
      </c>
      <c r="C49" t="s">
        <v>151</v>
      </c>
      <c r="D49" s="27">
        <v>3450</v>
      </c>
    </row>
    <row r="50" spans="2:4" x14ac:dyDescent="0.25">
      <c r="B50" s="25">
        <v>43081</v>
      </c>
      <c r="C50" t="s">
        <v>152</v>
      </c>
      <c r="D50" s="28">
        <v>495</v>
      </c>
    </row>
    <row r="51" spans="2:4" x14ac:dyDescent="0.25">
      <c r="B51" s="25">
        <v>43082</v>
      </c>
      <c r="C51" t="s">
        <v>153</v>
      </c>
      <c r="D51" s="28">
        <v>1000</v>
      </c>
    </row>
    <row r="52" spans="2:4" x14ac:dyDescent="0.25">
      <c r="B52" s="25">
        <v>43082</v>
      </c>
      <c r="C52" t="s">
        <v>154</v>
      </c>
      <c r="D52" s="29">
        <v>1000</v>
      </c>
    </row>
    <row r="53" spans="2:4" x14ac:dyDescent="0.25">
      <c r="B53" s="25">
        <v>43087</v>
      </c>
      <c r="C53" s="26" t="s">
        <v>155</v>
      </c>
      <c r="D53" s="29">
        <v>3450</v>
      </c>
    </row>
    <row r="54" spans="2:4" x14ac:dyDescent="0.25">
      <c r="B54" s="25">
        <v>43089</v>
      </c>
      <c r="C54" t="s">
        <v>156</v>
      </c>
      <c r="D54" s="29">
        <v>4780</v>
      </c>
    </row>
    <row r="55" spans="2:4" x14ac:dyDescent="0.25">
      <c r="B55" s="25">
        <v>43089</v>
      </c>
      <c r="C55" t="s">
        <v>157</v>
      </c>
      <c r="D55" s="29">
        <v>4780</v>
      </c>
    </row>
    <row r="56" spans="2:4" x14ac:dyDescent="0.25">
      <c r="B56" s="25">
        <v>43098</v>
      </c>
      <c r="C56" t="s">
        <v>158</v>
      </c>
      <c r="D56" s="30">
        <v>3600</v>
      </c>
    </row>
    <row r="57" spans="2:4" x14ac:dyDescent="0.25">
      <c r="C57" s="31" t="s">
        <v>146</v>
      </c>
      <c r="D57" s="32">
        <f>SUM(D46:D56)</f>
        <v>46088.2</v>
      </c>
    </row>
    <row r="61" spans="2:4" x14ac:dyDescent="0.25">
      <c r="C61" s="4" t="s">
        <v>187</v>
      </c>
    </row>
    <row r="62" spans="2:4" x14ac:dyDescent="0.25">
      <c r="B62" s="25">
        <v>43039</v>
      </c>
      <c r="C62" t="s">
        <v>159</v>
      </c>
      <c r="D62" s="29">
        <v>3200</v>
      </c>
    </row>
    <row r="63" spans="2:4" x14ac:dyDescent="0.25">
      <c r="B63" s="25">
        <v>43042</v>
      </c>
      <c r="C63" t="s">
        <v>160</v>
      </c>
      <c r="D63" s="29">
        <v>1600</v>
      </c>
    </row>
    <row r="64" spans="2:4" x14ac:dyDescent="0.25">
      <c r="B64" s="25">
        <v>43042</v>
      </c>
      <c r="C64" t="s">
        <v>161</v>
      </c>
      <c r="D64" s="30">
        <v>3243</v>
      </c>
    </row>
    <row r="65" spans="3:4" x14ac:dyDescent="0.25">
      <c r="C65" s="31" t="s">
        <v>146</v>
      </c>
      <c r="D65" s="32">
        <f>SUM(D62:D64)</f>
        <v>8043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9"/>
  <sheetViews>
    <sheetView topLeftCell="A10" workbookViewId="0">
      <selection activeCell="E27" sqref="E27"/>
    </sheetView>
  </sheetViews>
  <sheetFormatPr baseColWidth="10" defaultRowHeight="15" x14ac:dyDescent="0.25"/>
  <cols>
    <col min="3" max="3" width="36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19" ht="15.75" x14ac:dyDescent="0.3">
      <c r="C3" s="33"/>
      <c r="D3" s="33"/>
      <c r="E3" s="33"/>
      <c r="F3" s="33"/>
      <c r="G3" s="34"/>
      <c r="H3" s="34"/>
      <c r="I3" s="34"/>
    </row>
    <row r="4" spans="3:19" ht="20.25" x14ac:dyDescent="0.35">
      <c r="C4" s="33"/>
      <c r="D4" s="62" t="s">
        <v>162</v>
      </c>
      <c r="E4" s="62"/>
      <c r="F4" s="62"/>
      <c r="G4" s="34"/>
      <c r="H4" s="34"/>
      <c r="I4" s="34"/>
    </row>
    <row r="5" spans="3:19" ht="20.25" x14ac:dyDescent="0.35">
      <c r="C5" s="33"/>
      <c r="D5" s="62" t="s">
        <v>163</v>
      </c>
      <c r="E5" s="62"/>
      <c r="F5" s="62"/>
      <c r="G5" s="34"/>
      <c r="H5" s="34"/>
      <c r="I5" s="34"/>
    </row>
    <row r="6" spans="3:19" ht="20.25" x14ac:dyDescent="0.35">
      <c r="C6" s="33"/>
      <c r="D6" s="63" t="s">
        <v>164</v>
      </c>
      <c r="E6" s="63"/>
      <c r="F6" s="63"/>
      <c r="G6" s="34"/>
      <c r="H6" s="34"/>
      <c r="I6" s="34"/>
    </row>
    <row r="7" spans="3:19" x14ac:dyDescent="0.25">
      <c r="C7" s="34"/>
      <c r="D7" s="34"/>
      <c r="E7" s="35"/>
      <c r="F7" s="34"/>
      <c r="G7" s="34"/>
      <c r="H7" s="34"/>
      <c r="I7" s="34"/>
    </row>
    <row r="8" spans="3:19" x14ac:dyDescent="0.25">
      <c r="C8" s="36" t="s">
        <v>4</v>
      </c>
      <c r="D8" s="37" t="s">
        <v>165</v>
      </c>
      <c r="E8" s="38"/>
      <c r="G8" s="38"/>
      <c r="H8" s="34"/>
      <c r="I8" s="39"/>
    </row>
    <row r="9" spans="3:19" x14ac:dyDescent="0.25">
      <c r="C9" s="40" t="s">
        <v>166</v>
      </c>
      <c r="D9" s="41">
        <v>13700</v>
      </c>
      <c r="E9" s="42" t="s">
        <v>167</v>
      </c>
      <c r="F9" s="43" t="s">
        <v>168</v>
      </c>
      <c r="H9" s="44"/>
      <c r="I9" s="44"/>
    </row>
    <row r="10" spans="3:19" x14ac:dyDescent="0.25">
      <c r="C10" s="45" t="s">
        <v>169</v>
      </c>
      <c r="D10" s="41">
        <v>13700</v>
      </c>
      <c r="E10" s="42" t="s">
        <v>170</v>
      </c>
      <c r="F10" s="43" t="s">
        <v>168</v>
      </c>
      <c r="H10" s="44"/>
      <c r="I10" s="44"/>
    </row>
    <row r="11" spans="3:19" x14ac:dyDescent="0.25">
      <c r="C11" s="40" t="s">
        <v>171</v>
      </c>
      <c r="D11" s="41">
        <v>35000</v>
      </c>
      <c r="E11" s="42" t="s">
        <v>172</v>
      </c>
      <c r="F11" s="43" t="s">
        <v>173</v>
      </c>
      <c r="H11" s="44"/>
      <c r="I11" s="44"/>
    </row>
    <row r="12" spans="3:19" x14ac:dyDescent="0.25">
      <c r="C12" s="46" t="s">
        <v>146</v>
      </c>
      <c r="D12" s="47">
        <f>SUM(D9:D11)</f>
        <v>62400</v>
      </c>
      <c r="E12" s="42"/>
      <c r="F12" s="34"/>
      <c r="G12" s="34"/>
      <c r="H12" s="34"/>
      <c r="I12" s="34"/>
      <c r="K12" s="40"/>
      <c r="L12" s="41"/>
      <c r="M12" s="48"/>
      <c r="N12" s="43"/>
      <c r="O12" s="42"/>
      <c r="P12" s="43"/>
      <c r="Q12" s="34"/>
      <c r="R12" s="44"/>
      <c r="S12" s="25"/>
    </row>
    <row r="13" spans="3:19" x14ac:dyDescent="0.25">
      <c r="K13" s="40"/>
      <c r="L13" s="41"/>
      <c r="M13" s="42"/>
      <c r="N13" s="43"/>
      <c r="P13" s="43"/>
      <c r="Q13" s="44"/>
      <c r="R13" s="44"/>
    </row>
    <row r="15" spans="3:19" x14ac:dyDescent="0.25">
      <c r="C15" s="34"/>
      <c r="D15" s="34"/>
      <c r="E15" s="34"/>
      <c r="F15" s="34"/>
      <c r="G15" s="49"/>
      <c r="H15" s="34"/>
      <c r="I15" s="34"/>
    </row>
    <row r="16" spans="3:19" x14ac:dyDescent="0.25">
      <c r="C16" s="46" t="s">
        <v>174</v>
      </c>
      <c r="D16" s="34"/>
      <c r="E16" s="34"/>
      <c r="F16" s="34"/>
      <c r="G16" s="34"/>
      <c r="H16" s="34"/>
      <c r="I16" s="34"/>
    </row>
    <row r="17" spans="2:14" x14ac:dyDescent="0.25">
      <c r="C17" s="50" t="s">
        <v>175</v>
      </c>
      <c r="D17" s="51">
        <f>DICIEMBRE!D40</f>
        <v>96626.5</v>
      </c>
      <c r="E17" s="41"/>
      <c r="F17" s="41"/>
      <c r="G17" s="34"/>
      <c r="H17" s="34"/>
      <c r="I17" s="34"/>
    </row>
    <row r="18" spans="2:14" x14ac:dyDescent="0.25">
      <c r="B18" s="40" t="s">
        <v>176</v>
      </c>
      <c r="C18" s="50" t="s">
        <v>177</v>
      </c>
      <c r="D18" s="41">
        <f>DICIEMBRE!D41</f>
        <v>46088.2</v>
      </c>
      <c r="E18" s="41"/>
      <c r="F18" s="41"/>
      <c r="G18" s="34"/>
      <c r="H18" s="34"/>
      <c r="I18" s="34"/>
      <c r="J18" s="34"/>
      <c r="K18" s="34"/>
      <c r="L18" s="34"/>
      <c r="M18" s="34"/>
      <c r="N18" s="34"/>
    </row>
    <row r="19" spans="2:14" x14ac:dyDescent="0.25">
      <c r="B19" s="40" t="s">
        <v>176</v>
      </c>
      <c r="C19" s="50" t="s">
        <v>178</v>
      </c>
      <c r="D19" s="41">
        <f>DICIEMBRE!D42</f>
        <v>8043</v>
      </c>
      <c r="E19" s="41"/>
      <c r="F19" s="41"/>
      <c r="G19" s="34"/>
      <c r="H19" s="34"/>
      <c r="I19" s="34"/>
      <c r="J19" s="34"/>
      <c r="K19" s="34"/>
      <c r="L19" s="34"/>
      <c r="M19" s="34"/>
      <c r="N19" s="34"/>
    </row>
    <row r="20" spans="2:14" x14ac:dyDescent="0.25">
      <c r="B20" s="40" t="s">
        <v>179</v>
      </c>
      <c r="C20" s="50" t="s">
        <v>180</v>
      </c>
      <c r="D20" s="41"/>
      <c r="E20" s="42"/>
      <c r="F20" s="42"/>
      <c r="G20" s="34"/>
      <c r="H20" s="34"/>
      <c r="I20" s="34"/>
      <c r="J20" s="34"/>
      <c r="K20" s="34"/>
      <c r="L20" s="34"/>
      <c r="M20" s="34"/>
      <c r="N20" s="34"/>
    </row>
    <row r="21" spans="2:14" x14ac:dyDescent="0.25">
      <c r="B21" s="34"/>
      <c r="C21" s="46" t="s">
        <v>146</v>
      </c>
      <c r="D21" s="52">
        <f>D17+D18+D19-D20</f>
        <v>150757.70000000001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3" spans="2:14" ht="16.5" x14ac:dyDescent="0.3">
      <c r="B23" s="34"/>
      <c r="C23" s="46" t="s">
        <v>181</v>
      </c>
      <c r="D23" s="52">
        <f>D21-D12</f>
        <v>88357.700000000012</v>
      </c>
      <c r="E23" s="53"/>
      <c r="F23" s="34"/>
      <c r="G23" s="34"/>
      <c r="H23" s="34"/>
      <c r="I23" s="34"/>
      <c r="J23" s="34"/>
      <c r="K23" s="34"/>
      <c r="L23" s="34"/>
      <c r="M23" s="34"/>
      <c r="N23" s="34"/>
    </row>
    <row r="24" spans="2:14" x14ac:dyDescent="0.25">
      <c r="B24" s="34"/>
      <c r="C24" s="40" t="s">
        <v>182</v>
      </c>
      <c r="D24" s="52">
        <f>+D23*0.16</f>
        <v>14137.232000000002</v>
      </c>
      <c r="E24" s="34"/>
      <c r="F24" s="42"/>
      <c r="G24" s="34"/>
      <c r="H24" s="34"/>
      <c r="I24" s="34"/>
      <c r="J24" s="34"/>
      <c r="K24" s="34"/>
      <c r="L24" s="34"/>
      <c r="M24" s="34"/>
      <c r="N24" s="34"/>
    </row>
    <row r="25" spans="2:14" x14ac:dyDescent="0.25">
      <c r="B25" s="34"/>
      <c r="C25" s="40" t="s">
        <v>183</v>
      </c>
      <c r="D25" s="52">
        <f>+D23+D24</f>
        <v>102494.93200000002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2:14" x14ac:dyDescent="0.25">
      <c r="B26" s="34"/>
      <c r="C26" s="34"/>
      <c r="D26" s="5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2:14" x14ac:dyDescent="0.25">
      <c r="B27" s="34"/>
      <c r="C27" s="50"/>
      <c r="D27" s="54"/>
      <c r="E27" s="41"/>
      <c r="F27" s="41"/>
      <c r="G27" s="34"/>
      <c r="H27" s="34"/>
      <c r="I27" s="34"/>
      <c r="J27" s="34"/>
      <c r="K27" s="34"/>
      <c r="L27" s="34"/>
      <c r="M27" s="34"/>
      <c r="N27" s="34"/>
    </row>
    <row r="28" spans="2:14" x14ac:dyDescent="0.25">
      <c r="B28" s="34"/>
      <c r="C28" s="40" t="s">
        <v>184</v>
      </c>
      <c r="D28" s="52">
        <f>+D25+D27</f>
        <v>102494.93200000002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2:14" x14ac:dyDescent="0.25">
      <c r="B29" s="34"/>
      <c r="C29" s="34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3" spans="2:15" x14ac:dyDescent="0.25">
      <c r="B33" s="34"/>
      <c r="C33" s="40"/>
      <c r="D33" s="41"/>
      <c r="E33" s="34"/>
      <c r="F33" s="34"/>
      <c r="G33" s="41"/>
      <c r="H33" s="34"/>
      <c r="I33" s="34"/>
      <c r="J33" s="34"/>
      <c r="K33" s="34"/>
      <c r="L33" s="34"/>
      <c r="M33" s="34"/>
      <c r="N33" s="34"/>
    </row>
    <row r="34" spans="2:15" x14ac:dyDescent="0.25">
      <c r="B34" s="34"/>
      <c r="C34" s="40"/>
      <c r="D34" s="55"/>
      <c r="E34" s="40"/>
      <c r="F34" s="40"/>
      <c r="G34" s="56"/>
      <c r="H34" s="34"/>
      <c r="I34" s="34"/>
      <c r="J34" s="34"/>
      <c r="K34" s="34"/>
      <c r="L34" s="34"/>
      <c r="M34" s="34"/>
      <c r="N34" s="34"/>
    </row>
    <row r="35" spans="2:15" x14ac:dyDescent="0.25">
      <c r="C35" s="40"/>
      <c r="D35" s="41"/>
      <c r="E35" s="40"/>
      <c r="F35" s="40"/>
      <c r="G35" s="56"/>
      <c r="H35" s="34"/>
      <c r="I35" s="34"/>
      <c r="J35" s="34"/>
      <c r="K35" s="34"/>
      <c r="L35" s="34"/>
      <c r="M35" s="34"/>
      <c r="N35" s="34"/>
      <c r="O35" s="34"/>
    </row>
    <row r="36" spans="2:15" x14ac:dyDescent="0.25">
      <c r="C36" s="40"/>
      <c r="D36" s="55"/>
      <c r="E36" s="40"/>
      <c r="F36" s="40"/>
      <c r="G36" s="56"/>
      <c r="H36" s="34"/>
      <c r="I36" s="34"/>
      <c r="J36" s="34"/>
      <c r="K36" s="34"/>
      <c r="L36" s="34"/>
      <c r="M36" s="34"/>
      <c r="N36" s="34"/>
      <c r="O36" s="34"/>
    </row>
    <row r="37" spans="2:15" x14ac:dyDescent="0.25">
      <c r="C37" s="40"/>
      <c r="D37" s="57"/>
      <c r="E37" s="57"/>
      <c r="F37" s="40"/>
      <c r="G37" s="58"/>
      <c r="H37" s="34"/>
      <c r="I37" s="34"/>
      <c r="J37" s="34"/>
      <c r="K37" s="34"/>
      <c r="L37" s="34"/>
      <c r="M37" s="34"/>
      <c r="N37" s="34"/>
      <c r="O37" s="34"/>
    </row>
    <row r="38" spans="2:15" x14ac:dyDescent="0.25">
      <c r="C38" s="40"/>
      <c r="D38" s="57"/>
      <c r="E38" s="57"/>
      <c r="F38" s="40"/>
      <c r="G38" s="59"/>
      <c r="H38" s="34"/>
      <c r="I38" s="34"/>
      <c r="J38" s="34"/>
      <c r="K38" s="34"/>
      <c r="L38" s="34"/>
      <c r="M38" s="34"/>
      <c r="N38" s="34"/>
      <c r="O38" s="34"/>
    </row>
    <row r="39" spans="2:15" x14ac:dyDescent="0.25">
      <c r="C39" s="40"/>
      <c r="D39" s="41"/>
      <c r="E39" s="60"/>
      <c r="F39" s="34"/>
      <c r="G39" s="34"/>
      <c r="H39" s="34"/>
      <c r="I39" s="34"/>
      <c r="J39" s="34"/>
      <c r="K39" s="34"/>
      <c r="L39" s="34"/>
      <c r="M39" s="34"/>
      <c r="N39" s="34"/>
      <c r="O39" s="34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RESUMEN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auxcontable</dc:creator>
  <cp:lastModifiedBy>auxcontable</cp:lastModifiedBy>
  <dcterms:created xsi:type="dcterms:W3CDTF">2018-01-16T17:48:14Z</dcterms:created>
  <dcterms:modified xsi:type="dcterms:W3CDTF">2018-01-22T17:43:45Z</dcterms:modified>
</cp:coreProperties>
</file>