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40" windowWidth="20730" windowHeight="10920" tabRatio="601" activeTab="1"/>
  </bookViews>
  <sheets>
    <sheet name="OCTUBRE" sheetId="21" r:id="rId1"/>
    <sheet name="RESUMEN OCTUBRE" sheetId="20" r:id="rId2"/>
  </sheets>
  <definedNames>
    <definedName name="_xlnm._FilterDatabase" localSheetId="0" hidden="1">OCTUBRE!$A$6:$G$80</definedName>
  </definedNames>
  <calcPr calcId="145621"/>
</workbook>
</file>

<file path=xl/calcChain.xml><?xml version="1.0" encoding="utf-8"?>
<calcChain xmlns="http://schemas.openxmlformats.org/spreadsheetml/2006/main">
  <c r="D82" i="21" l="1"/>
  <c r="D18" i="20" l="1"/>
  <c r="D89" i="21" l="1"/>
  <c r="D81" i="21"/>
  <c r="D17" i="20" s="1"/>
  <c r="D20" i="20" s="1"/>
  <c r="D12" i="20" l="1"/>
  <c r="D22" i="20" s="1"/>
  <c r="D23" i="20" l="1"/>
  <c r="D24" i="20" l="1"/>
  <c r="D27" i="20" s="1"/>
</calcChain>
</file>

<file path=xl/sharedStrings.xml><?xml version="1.0" encoding="utf-8"?>
<sst xmlns="http://schemas.openxmlformats.org/spreadsheetml/2006/main" count="492" uniqueCount="289">
  <si>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</si>
  <si>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</si>
  <si>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</si>
  <si>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</si>
  <si>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</si>
  <si>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</si>
  <si>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</si>
  <si>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</si>
  <si>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GUANAJUATO</t>
  </si>
  <si>
    <t>RAMIREZ</t>
  </si>
  <si>
    <t>TORRES</t>
  </si>
  <si>
    <t>MARTINEZ</t>
  </si>
  <si>
    <t>SERGIO</t>
  </si>
  <si>
    <t>GUEVARA</t>
  </si>
  <si>
    <t>PEREZ</t>
  </si>
  <si>
    <t>HERNANDEZ</t>
  </si>
  <si>
    <t>SEDE GUANAJUATO</t>
  </si>
  <si>
    <t>RESUMEN DE ADEUDOS</t>
  </si>
  <si>
    <t>COSTO</t>
  </si>
  <si>
    <t>DEPÓSITOS</t>
  </si>
  <si>
    <t>MAS</t>
  </si>
  <si>
    <t>DEPOSITOS NO CONSIDERADOS</t>
  </si>
  <si>
    <t>MENOS</t>
  </si>
  <si>
    <t>SALDO</t>
  </si>
  <si>
    <t>IVA</t>
  </si>
  <si>
    <t>TOTAL FACTURA</t>
  </si>
  <si>
    <t>TOTAL A ENVIAR A DELEGACIÓN</t>
  </si>
  <si>
    <t>RIOS</t>
  </si>
  <si>
    <t>ARROYO</t>
  </si>
  <si>
    <t>RODRIGUEZ</t>
  </si>
  <si>
    <t>MAC-12</t>
  </si>
  <si>
    <t>HUERTA</t>
  </si>
  <si>
    <t>MIGUEL ANGEL</t>
  </si>
  <si>
    <t>JIMENEZ</t>
  </si>
  <si>
    <t>ZAVALA</t>
  </si>
  <si>
    <t>ALVAREZ</t>
  </si>
  <si>
    <t>GERMAN EZEQUIEL</t>
  </si>
  <si>
    <t>ARECHIGA</t>
  </si>
  <si>
    <t>OSCAR ALBERTO</t>
  </si>
  <si>
    <t>IBARRA</t>
  </si>
  <si>
    <t>SEGURA</t>
  </si>
  <si>
    <t>MARIN</t>
  </si>
  <si>
    <t>JAVIER IVAN</t>
  </si>
  <si>
    <t>CRISTOBAL MISAEL</t>
  </si>
  <si>
    <t>SANTANA</t>
  </si>
  <si>
    <t>INGRID ILEANA</t>
  </si>
  <si>
    <t>AGUILAR</t>
  </si>
  <si>
    <t>ORTEGA</t>
  </si>
  <si>
    <t>ALEJANDRA</t>
  </si>
  <si>
    <t>CESAR PAUL</t>
  </si>
  <si>
    <t>MCVT-2 2016 LEÓN</t>
  </si>
  <si>
    <t>MAC-12 2016 IRAPUATO</t>
  </si>
  <si>
    <t>itc</t>
  </si>
  <si>
    <t>MGP-6</t>
  </si>
  <si>
    <t>AGUIRRE</t>
  </si>
  <si>
    <t>GERMAN</t>
  </si>
  <si>
    <t>CASTILLO</t>
  </si>
  <si>
    <t>ROCHA</t>
  </si>
  <si>
    <t>PEDRO ARMANDO</t>
  </si>
  <si>
    <t>RUBEN ALFREDO</t>
  </si>
  <si>
    <t>LUNA</t>
  </si>
  <si>
    <t>BRAVO</t>
  </si>
  <si>
    <t>MIRELES</t>
  </si>
  <si>
    <t>RAMOS</t>
  </si>
  <si>
    <t>MATA</t>
  </si>
  <si>
    <t>SEGOVIANO</t>
  </si>
  <si>
    <t>ROMERO</t>
  </si>
  <si>
    <t>LUIS ADAN</t>
  </si>
  <si>
    <t>DE LA CRUZ</t>
  </si>
  <si>
    <t>ALMAZA</t>
  </si>
  <si>
    <t>JORGE LUIS</t>
  </si>
  <si>
    <t>ONTIVEROS</t>
  </si>
  <si>
    <t xml:space="preserve">AGUILAR </t>
  </si>
  <si>
    <t>CRUCES</t>
  </si>
  <si>
    <t>MAC-13</t>
  </si>
  <si>
    <t>ROSA NELLIE</t>
  </si>
  <si>
    <t>OROZCO</t>
  </si>
  <si>
    <t>OSVALDO</t>
  </si>
  <si>
    <t>INDALECIO</t>
  </si>
  <si>
    <t>BOCANEGRA</t>
  </si>
  <si>
    <t>RICARDO</t>
  </si>
  <si>
    <t>DÍAZ</t>
  </si>
  <si>
    <t>ARMAS</t>
  </si>
  <si>
    <t>BUCIO</t>
  </si>
  <si>
    <t>DIEGO ALEJANDRO</t>
  </si>
  <si>
    <t>local</t>
  </si>
  <si>
    <t>MAC-13 2017 LEÓN y MGP-6 LEÓN</t>
  </si>
  <si>
    <t>DOMINGUEZ</t>
  </si>
  <si>
    <t>WOLF</t>
  </si>
  <si>
    <t xml:space="preserve">BELTRAN </t>
  </si>
  <si>
    <t>MAC 12</t>
  </si>
  <si>
    <t>MGP6</t>
  </si>
  <si>
    <t>CORRES</t>
  </si>
  <si>
    <t>VELASCO</t>
  </si>
  <si>
    <t>LUIS ALBERTO</t>
  </si>
  <si>
    <t>ENRIQUEZ</t>
  </si>
  <si>
    <t>PRIETO</t>
  </si>
  <si>
    <t>ZIF RICARDO</t>
  </si>
  <si>
    <t>SIERRA</t>
  </si>
  <si>
    <t>HUGO ENRIQUE</t>
  </si>
  <si>
    <t>MARCELA PATRICIA</t>
  </si>
  <si>
    <t xml:space="preserve">MAC 13 </t>
  </si>
  <si>
    <t>CARRILLO</t>
  </si>
  <si>
    <t>CARLOS</t>
  </si>
  <si>
    <t>HERRERA</t>
  </si>
  <si>
    <t>RUIZ</t>
  </si>
  <si>
    <t>EMMANUEL</t>
  </si>
  <si>
    <t>CAMACHO</t>
  </si>
  <si>
    <t>LESPRON</t>
  </si>
  <si>
    <t>ZARATE</t>
  </si>
  <si>
    <t>VARGAS</t>
  </si>
  <si>
    <t>LÓPEZ</t>
  </si>
  <si>
    <t>FRIAS</t>
  </si>
  <si>
    <t>DAVID FERNANDO</t>
  </si>
  <si>
    <t>ROSALES</t>
  </si>
  <si>
    <t>SANDOVAL</t>
  </si>
  <si>
    <t>GALLARDO</t>
  </si>
  <si>
    <t>ROBLES</t>
  </si>
  <si>
    <t>RAZO</t>
  </si>
  <si>
    <t>AGUSTIN</t>
  </si>
  <si>
    <t>SEPTIEMBRE</t>
  </si>
  <si>
    <t xml:space="preserve">FACTURA </t>
  </si>
  <si>
    <t>OCTAVIO ALFONSO</t>
  </si>
  <si>
    <t>CARLOS MIGUEL</t>
  </si>
  <si>
    <t>GALVAN</t>
  </si>
  <si>
    <t>NAVARRO</t>
  </si>
  <si>
    <t>URO</t>
  </si>
  <si>
    <t>ARTURO EDUARDO</t>
  </si>
  <si>
    <t>MOSQUEDA</t>
  </si>
  <si>
    <t>MUÑOZ</t>
  </si>
  <si>
    <t>IGNACIO</t>
  </si>
  <si>
    <t xml:space="preserve">Análisis de toma de decisiones </t>
  </si>
  <si>
    <t>Geotecnia II Moviemiento de tierras</t>
  </si>
  <si>
    <t>Análisis de Costos</t>
  </si>
  <si>
    <t>AL 31 DE OCTUBRE DE 2017</t>
  </si>
  <si>
    <t>OCTUBRE</t>
  </si>
  <si>
    <t>SERVICIOS DE OCTUBRE</t>
  </si>
  <si>
    <t>Relación de depósitos OCTUBRE 2017 (Sedes)</t>
  </si>
  <si>
    <t>colegiatura septiembre D INT 0001600 00582598</t>
  </si>
  <si>
    <t>FSDE-41200</t>
  </si>
  <si>
    <t>MCVT161702097845CRISTOBAL AGUILAR SANCHE D INT 0001231 00036276</t>
  </si>
  <si>
    <t>FSDE-41201</t>
  </si>
  <si>
    <t>MCVT161702097908 EDGARDO IBARRA SEGURA D INT 0001230 00036300</t>
  </si>
  <si>
    <t>FSDE-41202</t>
  </si>
  <si>
    <t>DEPOSITO DE 161801112541 SUC. CE 1801112541 00382448</t>
  </si>
  <si>
    <t>FSDE-41203</t>
  </si>
  <si>
    <t>complemento colegiatura septiembre D INT 0001600 00756932</t>
  </si>
  <si>
    <t>FSDE-41345</t>
  </si>
  <si>
    <t>MENSUALIDAD OCTUBRE D INT 0061017 00483036</t>
  </si>
  <si>
    <t>FSDE-41374</t>
  </si>
  <si>
    <t>DEPOSITO DE 160083102511 SUC. CH 0083102511 00342900</t>
  </si>
  <si>
    <t>FSDE-41375</t>
  </si>
  <si>
    <t>DEPOSITO DE 160083102511 SUC. CH 0083102511 00342899</t>
  </si>
  <si>
    <t>FSDE-41376</t>
  </si>
  <si>
    <t>Octubre Javier Glez y Marco Zaragoza D INT 4626500 00683687</t>
  </si>
  <si>
    <t>FSDE-41378</t>
  </si>
  <si>
    <t>Restante colegiatura octubre D INT 1113510 00381968</t>
  </si>
  <si>
    <t>FSDE-41379</t>
  </si>
  <si>
    <t>MASTRIA INGRID D INT 0041017 00182400</t>
  </si>
  <si>
    <t>FSDE-41380</t>
  </si>
  <si>
    <t>Pago Colegiatura D INT 1113510 00207115</t>
  </si>
  <si>
    <t>FSDE-41381</t>
  </si>
  <si>
    <t>DEPOSITO DE 1618011133 SUC. BCA. 1618011133 00156391</t>
  </si>
  <si>
    <t>FSDE-41382</t>
  </si>
  <si>
    <t>PAGO DE MENSUALIDAD MGP D INT 0000001 00353959</t>
  </si>
  <si>
    <t>FSDE-41383</t>
  </si>
  <si>
    <t>DEPOSITO DE 1618011133 SUC. BCA. 1618011133 00157045</t>
  </si>
  <si>
    <t>FSDE-41384</t>
  </si>
  <si>
    <t>Faltante de Colegiatura Octubre D INT 6411008 00013130</t>
  </si>
  <si>
    <t>FSDE-41435</t>
  </si>
  <si>
    <t>DEPOSITO DE 1600831 SUC. BCA.ELE 0001600831 00082868</t>
  </si>
  <si>
    <t>FSDE-41436</t>
  </si>
  <si>
    <t>Luis Alberto Corres Velasco D INT 8241740 00005302</t>
  </si>
  <si>
    <t>FSDE-41497</t>
  </si>
  <si>
    <t>Hugo Enrique Hernandez Sierra D INT 8241730 00004820</t>
  </si>
  <si>
    <t>FSDE-41498</t>
  </si>
  <si>
    <t>oct ing corres maestria D INT 1030700 00575695</t>
  </si>
  <si>
    <t>FSDE-41499</t>
  </si>
  <si>
    <t>161801114067 D INT 1618011 00076892</t>
  </si>
  <si>
    <t>FSDE-41633</t>
  </si>
  <si>
    <t>PAGO INSCR 7 PERS MAESTRIA CONST VIAS TE D INT 4465838 00349893</t>
  </si>
  <si>
    <t>FSDE-41634</t>
  </si>
  <si>
    <t>MENSUALIDAD SEPT MAESTRIA MIGUEL ANGEL D INT 0007151 00253247</t>
  </si>
  <si>
    <t>FSDE-41680</t>
  </si>
  <si>
    <t>PAGO INSCRIPCION D INT 9069700 00280947</t>
  </si>
  <si>
    <t>FSDE-41698</t>
  </si>
  <si>
    <t>PAGO COL AGO SEP GARCIA RIOS INDALECIO D INT 0301017 00000540</t>
  </si>
  <si>
    <t>FSDE-41807</t>
  </si>
  <si>
    <t>colegiatura octubre D INT 0002511 00884744</t>
  </si>
  <si>
    <t>FSDE-41808</t>
  </si>
  <si>
    <t>COLEGIATURA JUL AGO SEP J ROBERTO LUNA D INT 0301017 00000500</t>
  </si>
  <si>
    <t>FSDE-41809</t>
  </si>
  <si>
    <t>DEPOSITO DE 160083102511 SUC. CH 0083102511 00352290</t>
  </si>
  <si>
    <t>FSDE-41810</t>
  </si>
  <si>
    <t>DEPOSITO DE 160083102511 SUC. CH 0083102511 00352384</t>
  </si>
  <si>
    <t>FSDE-41811</t>
  </si>
  <si>
    <t>DEPOSITO DE 160083102511 SUC. CH 0083102511 00352389</t>
  </si>
  <si>
    <t>FSDE-41812</t>
  </si>
  <si>
    <t>DEPOSITO DE 161801112541 SUC. CE 1801112541 00401758</t>
  </si>
  <si>
    <t>FSDE-41834</t>
  </si>
  <si>
    <t>INSCRIPCION MAESTRIA EN VALUACION INMOBI D INT 6519500 00943190</t>
  </si>
  <si>
    <t>FSDE-41835</t>
  </si>
  <si>
    <t>DEPOSITO DE 161801112192 SUC. CE 1801112192 00380808</t>
  </si>
  <si>
    <t>DEPOSITO DE 161801112764 SUC. CE 1801112764 00380813</t>
  </si>
  <si>
    <t>DEPOSITO DE 160083102511 SUC. AB 0083102511 00984681</t>
  </si>
  <si>
    <t>DEPOSITO DE 161801128011 SUC. SA 1801128011 00395456</t>
  </si>
  <si>
    <t>DEPOSITO DE 161801111921 SUC. CE 1801111921 00382742</t>
  </si>
  <si>
    <t>DEPOSITO DE 161701000285 SUC. SU 1701000285 00233306</t>
  </si>
  <si>
    <t>DEPOSITO DE 161801125739 SUC. ES 1801125739 00719268</t>
  </si>
  <si>
    <t>161801126422 PAGO ZIF RICARDO ENRIQUEZ D INT 1618011 00325672</t>
  </si>
  <si>
    <t>DEPOSITO DE 160083102511 SUC. SA 0083102511 00396858</t>
  </si>
  <si>
    <t>DEPOSITO DE 160083102511 SUC. SA 0083102511 00397117</t>
  </si>
  <si>
    <t>DEPOSITO DE SUC. FAJA DE ORO,GT 0000000000 00449049</t>
  </si>
  <si>
    <t>DEPOSITO DE SUC. FAJA DE ORO,GT 0000000000 00449054</t>
  </si>
  <si>
    <t>DEPOSITO DE SUC. FAJA DE ORO,GT 0000000000 00449059</t>
  </si>
  <si>
    <t>DEPOSITO DE 161801128457 SUC. FA 1801128457 00449794</t>
  </si>
  <si>
    <t>DEPOSITO DE 161801127488 SUC. FA 1801127488 00003601</t>
  </si>
  <si>
    <t>DEPOSITO DE SUC. FAJA DE ORO,GT 0000000000 00003606</t>
  </si>
  <si>
    <t>DEPOSITO DE 160083102511 SUC. CH 0083102511 00342483</t>
  </si>
  <si>
    <t>DEPOSITO DE 161801128394 SUC. FA 1801128394 00450645</t>
  </si>
  <si>
    <t>DEPOSITO DE 181602039573 SUC. TU 1602039573 00072595</t>
  </si>
  <si>
    <t>DEPOSITO DE SUC. SORIANA IRAPUA 0000000000 00637394</t>
  </si>
  <si>
    <t>DEPOSITO DE 161801126136 SUC. FA 1801126136 00452914</t>
  </si>
  <si>
    <t>DEPOSITO DE 161801127997 SUC. FA 1801127997 00452626</t>
  </si>
  <si>
    <t>DEPOSITO DE 161801128171 SUC. FA 1801128171 00452919</t>
  </si>
  <si>
    <t>DEPOSITO DE 161801126708 SUC. FA 1801126708 00452450</t>
  </si>
  <si>
    <t>DEPOSITO DE 161801126582 SUC. FA 1801126582 00453850</t>
  </si>
  <si>
    <t>DEPOSITO DE 161801126645 SUC. FA 1801126645 00457244</t>
  </si>
  <si>
    <t>DEPOSITO DE 160083102511 SUC. AB 0083102511 00996951</t>
  </si>
  <si>
    <t>DEPOSITO DE SUC. SALAMANCA,GTO 0000000000 00407752</t>
  </si>
  <si>
    <t>DEPOSITO DE SUC. SALAMANCA,GTO 0000000000 00407472</t>
  </si>
  <si>
    <t>DEPOSITO DE SUC. SALAMANCA,GTO 0000000000 00407786</t>
  </si>
  <si>
    <t>DEPOSITO DE 161801113098 SUC. SU 1801113098 00325581</t>
  </si>
  <si>
    <t>DEPOSITO DE 160083102511 SUC. EM 0083102511 00699095</t>
  </si>
  <si>
    <t>161702099211 Ruben Alfredo Torres Zavala D INT 0261017 00360237</t>
  </si>
  <si>
    <t>DEPOSITO DE SUC. GUANAJUATO,GTO 0000000000 00381614</t>
  </si>
  <si>
    <t>DEPOSITO DE SUC. GUANAJUATO,GTO 0000000000 00381619</t>
  </si>
  <si>
    <t>DEPOSITO DE 160083102511 SUC. SA 0083102511 00408004</t>
  </si>
  <si>
    <t>DEPOSITO DE 161801127551 SUC. FA 1801127551 00460277</t>
  </si>
  <si>
    <t>DEPOSITO DE 160083102511 SUC. SO 0083102511 00647985</t>
  </si>
  <si>
    <t>DEPOSITO DE 160083102511 SUC. SU 0083102511 00607783</t>
  </si>
  <si>
    <t>DEPOSITO DE 160083102511 SUC. ES 0083102511 00730985</t>
  </si>
  <si>
    <t>160083102511 D INT 1750107 00656971</t>
  </si>
  <si>
    <t>DEPOSITO DE 161801132420 SUC. FA 1801132420 00462300</t>
  </si>
  <si>
    <t>DEPOSITO DE 161801125962 SUC. SA 1801125962 00410623</t>
  </si>
  <si>
    <t>MENOS SERVICIOS</t>
  </si>
  <si>
    <t>SÁNCHEZ</t>
  </si>
  <si>
    <t>EDGARDO</t>
  </si>
  <si>
    <t>MGP-7</t>
  </si>
  <si>
    <t xml:space="preserve">ANGELICA </t>
  </si>
  <si>
    <t>MVT-2</t>
  </si>
  <si>
    <t>HERNÁNDEZ</t>
  </si>
  <si>
    <t>GARCÍA</t>
  </si>
  <si>
    <t>BALANDRAN</t>
  </si>
  <si>
    <t>JOSE ANTONIO</t>
  </si>
  <si>
    <t>JAVIER GONZALEZ Y MARCO ANTONIO ZARAGOZA</t>
  </si>
  <si>
    <t>CARDENAS</t>
  </si>
  <si>
    <t>ISSAC SERVANDO</t>
  </si>
  <si>
    <t>MVT-3</t>
  </si>
  <si>
    <t>GREGORIO</t>
  </si>
  <si>
    <t>GILBERTO</t>
  </si>
  <si>
    <t>ROMAN</t>
  </si>
  <si>
    <t>TRANSFERENCIA 12-10-17  MARCO ANTONIO GUTIERREZ MENDEZ CLAVE DE RASTREO COPL03209782995119096627</t>
  </si>
  <si>
    <t>JOSÉ ISAÍAS</t>
  </si>
  <si>
    <t>CHÁVEZ</t>
  </si>
  <si>
    <t xml:space="preserve">VALENCIA </t>
  </si>
  <si>
    <t>JOSÉ RAMÓN</t>
  </si>
  <si>
    <t>GÓMEZ</t>
  </si>
  <si>
    <t>ALANÍS</t>
  </si>
  <si>
    <t>TRANSFERENCIA 15-10-17  HERNÁNDEZ SIERRA HUGO ENRIQUE CLAVE DE RASTREO BB10561008700</t>
  </si>
  <si>
    <t xml:space="preserve">FRANCO </t>
  </si>
  <si>
    <t xml:space="preserve">ANA CRISTINA </t>
  </si>
  <si>
    <t>TRANSFERENCIA 03-10-17 SERVANDO RINCON REYNA COLEGIATURA OCTUBRE CLAVE DE RASTREO MBAN01001710030003567335</t>
  </si>
  <si>
    <t xml:space="preserve">PAGO 7 ALUMNOS  MARIO, JUANA , JESÚS, FELIPE, FERNANDO, SALVADOR, JOSÉ ENRIQUE Y RUBEN </t>
  </si>
  <si>
    <t xml:space="preserve">CARMONA </t>
  </si>
  <si>
    <t>MACIAS</t>
  </si>
  <si>
    <t>JASSO</t>
  </si>
  <si>
    <t>OSCAR</t>
  </si>
  <si>
    <t>SORLOZANO</t>
  </si>
  <si>
    <t xml:space="preserve">MAGDALENA </t>
  </si>
  <si>
    <t xml:space="preserve">JOSÉ CARLOS </t>
  </si>
  <si>
    <t xml:space="preserve">PEDRO ARMANDO </t>
  </si>
  <si>
    <t>ISAAC SERVANDO</t>
  </si>
  <si>
    <t>ROBERTO</t>
  </si>
  <si>
    <t xml:space="preserve">GARCÍA </t>
  </si>
  <si>
    <t>DANIEL</t>
  </si>
  <si>
    <t xml:space="preserve">ARTURO EDUARDO </t>
  </si>
  <si>
    <t xml:space="preserve">TOTAL </t>
  </si>
  <si>
    <t>VASCO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</si>
</sst>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43" fontId="7" fillId="0" borderId="0" applyFont="0" applyFill="0" applyBorder="0" applyAlignment="0" applyProtection="0"/>
    <xf numFmtId="0" fontId="17" fillId="0" borderId="0"/>
    <xf numFmtId="0" fontId="18" fillId="0" borderId="0"/>
  </cellStyleXfs>
  <cellXfs count="69">
    <xf numFmtId="0" fontId="0" fillId="0" borderId="0" xfId="0"/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4" fontId="3" fillId="0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5" fillId="0" borderId="0" xfId="0" applyFont="1"/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Alignment="1">
      <alignment horizontal="right"/>
    </xf>
    <xf numFmtId="14" fontId="10" fillId="0" borderId="0" xfId="3" applyNumberFormat="1" applyFont="1"/>
    <xf numFmtId="44" fontId="0" fillId="0" borderId="0" xfId="13" applyNumberFormat="1" applyFont="1"/>
    <xf numFmtId="0" fontId="19" fillId="0" borderId="0" xfId="0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44" fontId="0" fillId="0" borderId="1" xfId="13" applyNumberFormat="1" applyFont="1" applyBorder="1"/>
    <xf numFmtId="0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0" fillId="3" borderId="0" xfId="0" applyFill="1"/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6">
    <cellStyle name="Millares" xfId="13" builtinId="3"/>
    <cellStyle name="Millares 2" xfId="4"/>
    <cellStyle name="Normal" xfId="0" builtinId="0"/>
    <cellStyle name="Normal 10" xfId="15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4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81" workbookViewId="0">
      <selection activeCell="C99" sqref="C99"/>
    </sheetView>
  </sheetViews>
  <sheetFormatPr baseColWidth="10" defaultRowHeight="15" x14ac:dyDescent="0.25"/>
  <cols>
    <col min="3" max="3" width="57.140625" customWidth="1"/>
  </cols>
  <sheetData>
    <row r="1" spans="1:12" x14ac:dyDescent="0.25">
      <c r="A1" s="66" t="s">
        <v>0</v>
      </c>
      <c r="B1" s="66"/>
      <c r="C1" s="66"/>
      <c r="D1" s="66"/>
      <c r="E1" s="66"/>
      <c r="G1" s="6"/>
    </row>
    <row r="2" spans="1:12" x14ac:dyDescent="0.25">
      <c r="A2" s="66" t="s">
        <v>137</v>
      </c>
      <c r="B2" s="66"/>
      <c r="C2" s="66"/>
      <c r="D2" s="66"/>
      <c r="E2" s="66"/>
      <c r="G2" s="6"/>
    </row>
    <row r="3" spans="1:12" x14ac:dyDescent="0.25">
      <c r="A3" s="7"/>
      <c r="B3" s="8"/>
      <c r="C3" s="5"/>
      <c r="D3" s="8"/>
      <c r="E3" s="5"/>
      <c r="G3" s="6"/>
    </row>
    <row r="4" spans="1:12" x14ac:dyDescent="0.25">
      <c r="A4" s="45" t="s">
        <v>120</v>
      </c>
      <c r="B4" s="8"/>
      <c r="C4" s="5"/>
      <c r="D4" s="8"/>
      <c r="E4" s="5"/>
      <c r="G4" s="6"/>
    </row>
    <row r="5" spans="1:12" x14ac:dyDescent="0.25">
      <c r="A5" s="9" t="s">
        <v>1</v>
      </c>
      <c r="B5" s="10" t="s">
        <v>2</v>
      </c>
      <c r="C5" s="10" t="s">
        <v>3</v>
      </c>
      <c r="D5" s="11" t="s">
        <v>4</v>
      </c>
      <c r="E5" s="12" t="s">
        <v>5</v>
      </c>
      <c r="F5" s="10" t="s">
        <v>6</v>
      </c>
      <c r="G5" s="10" t="s">
        <v>121</v>
      </c>
    </row>
    <row r="6" spans="1:12" s="13" customFormat="1" x14ac:dyDescent="0.25">
      <c r="A6" s="14">
        <v>6</v>
      </c>
      <c r="B6" s="15">
        <v>43010</v>
      </c>
      <c r="C6" s="16" t="s">
        <v>138</v>
      </c>
      <c r="D6" s="44">
        <v>3600</v>
      </c>
      <c r="E6" s="16" t="s">
        <v>8</v>
      </c>
      <c r="F6" s="18">
        <v>715</v>
      </c>
      <c r="G6" s="18" t="s">
        <v>139</v>
      </c>
      <c r="I6" s="13" t="s">
        <v>91</v>
      </c>
      <c r="J6" s="13" t="s">
        <v>56</v>
      </c>
      <c r="K6" s="13" t="s">
        <v>57</v>
      </c>
      <c r="L6" s="13" t="s">
        <v>58</v>
      </c>
    </row>
    <row r="7" spans="1:12" s="13" customFormat="1" x14ac:dyDescent="0.25">
      <c r="A7" s="14">
        <v>30</v>
      </c>
      <c r="B7" s="15">
        <v>43010</v>
      </c>
      <c r="C7" s="16" t="s">
        <v>146</v>
      </c>
      <c r="D7" s="44">
        <v>172.5</v>
      </c>
      <c r="E7" s="16" t="s">
        <v>8</v>
      </c>
      <c r="F7" s="18">
        <v>715</v>
      </c>
      <c r="G7" s="18" t="s">
        <v>147</v>
      </c>
      <c r="I7" s="13" t="s">
        <v>91</v>
      </c>
      <c r="J7" s="13" t="s">
        <v>56</v>
      </c>
      <c r="K7" s="13" t="s">
        <v>57</v>
      </c>
      <c r="L7" s="13" t="s">
        <v>58</v>
      </c>
    </row>
    <row r="8" spans="1:12" s="13" customFormat="1" x14ac:dyDescent="0.25">
      <c r="A8" s="14">
        <v>1</v>
      </c>
      <c r="B8" s="15">
        <v>43010</v>
      </c>
      <c r="C8" s="16" t="s">
        <v>202</v>
      </c>
      <c r="D8" s="44">
        <v>3600</v>
      </c>
      <c r="E8" s="16" t="s">
        <v>8</v>
      </c>
      <c r="F8" s="18">
        <v>715</v>
      </c>
      <c r="G8" s="17"/>
      <c r="I8" s="13" t="s">
        <v>101</v>
      </c>
      <c r="J8" s="13" t="s">
        <v>68</v>
      </c>
      <c r="K8" s="13" t="s">
        <v>89</v>
      </c>
      <c r="L8" s="13" t="s">
        <v>75</v>
      </c>
    </row>
    <row r="9" spans="1:12" s="13" customFormat="1" x14ac:dyDescent="0.25">
      <c r="A9" s="14">
        <v>2</v>
      </c>
      <c r="B9" s="15">
        <v>43010</v>
      </c>
      <c r="C9" s="16" t="s">
        <v>203</v>
      </c>
      <c r="D9" s="44">
        <v>3600</v>
      </c>
      <c r="E9" s="16" t="s">
        <v>8</v>
      </c>
      <c r="F9" s="18">
        <v>715</v>
      </c>
      <c r="G9" s="17"/>
      <c r="I9" s="13" t="s">
        <v>101</v>
      </c>
      <c r="J9" s="13" t="s">
        <v>71</v>
      </c>
      <c r="K9" s="13" t="s">
        <v>246</v>
      </c>
      <c r="L9" s="13" t="s">
        <v>67</v>
      </c>
    </row>
    <row r="10" spans="1:12" s="13" customFormat="1" x14ac:dyDescent="0.25">
      <c r="A10" s="14">
        <v>12</v>
      </c>
      <c r="B10" s="15">
        <v>43010</v>
      </c>
      <c r="C10" s="16" t="s">
        <v>204</v>
      </c>
      <c r="D10" s="44">
        <v>3250</v>
      </c>
      <c r="E10" s="16" t="s">
        <v>8</v>
      </c>
      <c r="F10" s="18">
        <v>715</v>
      </c>
      <c r="G10" s="17"/>
      <c r="I10" s="13" t="s">
        <v>90</v>
      </c>
      <c r="J10" s="13" t="s">
        <v>35</v>
      </c>
      <c r="K10" s="13" t="s">
        <v>14</v>
      </c>
      <c r="L10" s="13" t="s">
        <v>36</v>
      </c>
    </row>
    <row r="11" spans="1:12" s="13" customFormat="1" x14ac:dyDescent="0.25">
      <c r="A11" s="14">
        <v>32</v>
      </c>
      <c r="B11" s="15">
        <v>43011</v>
      </c>
      <c r="C11" s="16" t="s">
        <v>140</v>
      </c>
      <c r="D11" s="44">
        <v>3243</v>
      </c>
      <c r="E11" s="16" t="s">
        <v>8</v>
      </c>
      <c r="F11" s="18">
        <v>715</v>
      </c>
      <c r="G11" s="18" t="s">
        <v>141</v>
      </c>
      <c r="I11" s="13" t="s">
        <v>250</v>
      </c>
      <c r="J11" s="13" t="s">
        <v>72</v>
      </c>
      <c r="K11" s="13" t="s">
        <v>246</v>
      </c>
      <c r="L11" s="13" t="s">
        <v>43</v>
      </c>
    </row>
    <row r="12" spans="1:12" s="13" customFormat="1" x14ac:dyDescent="0.25">
      <c r="A12" s="14">
        <v>33</v>
      </c>
      <c r="B12" s="15">
        <v>43011</v>
      </c>
      <c r="C12" s="16" t="s">
        <v>142</v>
      </c>
      <c r="D12" s="44">
        <v>3243</v>
      </c>
      <c r="E12" s="16" t="s">
        <v>8</v>
      </c>
      <c r="F12" s="18">
        <v>715</v>
      </c>
      <c r="G12" s="18" t="s">
        <v>143</v>
      </c>
      <c r="I12" s="13" t="s">
        <v>250</v>
      </c>
      <c r="J12" s="13" t="s">
        <v>39</v>
      </c>
      <c r="K12" s="13" t="s">
        <v>40</v>
      </c>
      <c r="L12" s="13" t="s">
        <v>247</v>
      </c>
    </row>
    <row r="13" spans="1:12" s="13" customFormat="1" x14ac:dyDescent="0.25">
      <c r="A13" s="14">
        <v>35</v>
      </c>
      <c r="B13" s="15">
        <v>43011</v>
      </c>
      <c r="C13" s="16" t="s">
        <v>144</v>
      </c>
      <c r="D13" s="44">
        <v>3243</v>
      </c>
      <c r="E13" s="16" t="s">
        <v>8</v>
      </c>
      <c r="F13" s="18">
        <v>715</v>
      </c>
      <c r="G13" s="18" t="s">
        <v>145</v>
      </c>
      <c r="I13" s="13" t="s">
        <v>74</v>
      </c>
      <c r="J13" s="13" t="s">
        <v>111</v>
      </c>
      <c r="K13" s="13" t="s">
        <v>76</v>
      </c>
      <c r="L13" s="13" t="s">
        <v>77</v>
      </c>
    </row>
    <row r="14" spans="1:12" s="13" customFormat="1" x14ac:dyDescent="0.25">
      <c r="A14" s="14">
        <v>42</v>
      </c>
      <c r="B14" s="15">
        <v>43011</v>
      </c>
      <c r="C14" s="16" t="s">
        <v>205</v>
      </c>
      <c r="D14" s="44">
        <v>1000</v>
      </c>
      <c r="E14" s="16" t="s">
        <v>8</v>
      </c>
      <c r="F14" s="18">
        <v>715</v>
      </c>
      <c r="G14" s="17"/>
      <c r="I14" s="13" t="s">
        <v>248</v>
      </c>
      <c r="J14" s="13" t="s">
        <v>115</v>
      </c>
      <c r="K14" s="13" t="s">
        <v>116</v>
      </c>
      <c r="L14" s="13" t="s">
        <v>249</v>
      </c>
    </row>
    <row r="15" spans="1:12" s="13" customFormat="1" x14ac:dyDescent="0.25">
      <c r="A15" s="14">
        <v>52</v>
      </c>
      <c r="B15" s="15">
        <v>43011</v>
      </c>
      <c r="C15" s="16" t="s">
        <v>206</v>
      </c>
      <c r="D15" s="44">
        <v>5400</v>
      </c>
      <c r="E15" s="16" t="s">
        <v>8</v>
      </c>
      <c r="F15" s="18">
        <v>715</v>
      </c>
      <c r="G15" s="17"/>
      <c r="I15" s="13" t="s">
        <v>74</v>
      </c>
      <c r="J15" s="13" t="s">
        <v>79</v>
      </c>
      <c r="K15" s="13" t="s">
        <v>81</v>
      </c>
      <c r="L15" s="13" t="s">
        <v>80</v>
      </c>
    </row>
    <row r="16" spans="1:12" s="13" customFormat="1" x14ac:dyDescent="0.25">
      <c r="A16" s="14">
        <v>61</v>
      </c>
      <c r="B16" s="15">
        <v>43012</v>
      </c>
      <c r="C16" s="16" t="s">
        <v>158</v>
      </c>
      <c r="D16" s="44">
        <v>3450</v>
      </c>
      <c r="E16" s="16" t="s">
        <v>8</v>
      </c>
      <c r="F16" s="18">
        <v>715</v>
      </c>
      <c r="G16" s="18" t="s">
        <v>159</v>
      </c>
      <c r="I16" s="13" t="s">
        <v>250</v>
      </c>
      <c r="J16" s="13" t="s">
        <v>9</v>
      </c>
      <c r="K16" s="13" t="s">
        <v>44</v>
      </c>
      <c r="L16" s="13" t="s">
        <v>45</v>
      </c>
    </row>
    <row r="17" spans="1:12" s="13" customFormat="1" x14ac:dyDescent="0.25">
      <c r="A17" s="14">
        <v>85</v>
      </c>
      <c r="B17" s="15">
        <v>43012</v>
      </c>
      <c r="C17" s="16" t="s">
        <v>162</v>
      </c>
      <c r="D17" s="44">
        <v>3243</v>
      </c>
      <c r="E17" s="16" t="s">
        <v>8</v>
      </c>
      <c r="F17" s="18">
        <v>715</v>
      </c>
      <c r="G17" s="18" t="s">
        <v>163</v>
      </c>
      <c r="I17" s="13" t="s">
        <v>53</v>
      </c>
      <c r="J17" s="13" t="s">
        <v>54</v>
      </c>
      <c r="K17" s="13" t="s">
        <v>33</v>
      </c>
      <c r="L17" s="13" t="s">
        <v>55</v>
      </c>
    </row>
    <row r="18" spans="1:12" s="13" customFormat="1" x14ac:dyDescent="0.25">
      <c r="A18" s="14">
        <v>86</v>
      </c>
      <c r="B18" s="15">
        <v>43012</v>
      </c>
      <c r="C18" s="16" t="s">
        <v>166</v>
      </c>
      <c r="D18" s="44">
        <v>3772.5</v>
      </c>
      <c r="E18" s="16" t="s">
        <v>8</v>
      </c>
      <c r="F18" s="18">
        <v>715</v>
      </c>
      <c r="G18" s="18" t="s">
        <v>167</v>
      </c>
      <c r="I18" s="13" t="s">
        <v>53</v>
      </c>
      <c r="J18" s="13" t="s">
        <v>54</v>
      </c>
      <c r="K18" s="13" t="s">
        <v>33</v>
      </c>
      <c r="L18" s="13" t="s">
        <v>55</v>
      </c>
    </row>
    <row r="19" spans="1:12" s="13" customFormat="1" x14ac:dyDescent="0.25">
      <c r="A19" s="14">
        <v>71</v>
      </c>
      <c r="B19" s="15">
        <v>43012</v>
      </c>
      <c r="C19" s="16" t="s">
        <v>207</v>
      </c>
      <c r="D19" s="44">
        <v>2800</v>
      </c>
      <c r="E19" s="16" t="s">
        <v>8</v>
      </c>
      <c r="F19" s="18">
        <v>715</v>
      </c>
      <c r="G19" s="17"/>
      <c r="I19" s="13" t="s">
        <v>30</v>
      </c>
      <c r="J19" s="13" t="s">
        <v>37</v>
      </c>
      <c r="K19" s="13" t="s">
        <v>251</v>
      </c>
      <c r="L19" s="13" t="s">
        <v>38</v>
      </c>
    </row>
    <row r="20" spans="1:12" s="13" customFormat="1" x14ac:dyDescent="0.25">
      <c r="A20" s="14">
        <v>125</v>
      </c>
      <c r="B20" s="15">
        <v>43013</v>
      </c>
      <c r="C20" s="16" t="s">
        <v>156</v>
      </c>
      <c r="D20" s="44">
        <v>43</v>
      </c>
      <c r="E20" s="16" t="s">
        <v>8</v>
      </c>
      <c r="F20" s="18">
        <v>715</v>
      </c>
      <c r="G20" s="18" t="s">
        <v>157</v>
      </c>
      <c r="I20" s="13" t="s">
        <v>53</v>
      </c>
      <c r="J20" s="13" t="s">
        <v>83</v>
      </c>
      <c r="K20" s="13" t="s">
        <v>82</v>
      </c>
      <c r="L20" s="13" t="s">
        <v>84</v>
      </c>
    </row>
    <row r="21" spans="1:12" s="13" customFormat="1" x14ac:dyDescent="0.25">
      <c r="A21" s="14">
        <v>93</v>
      </c>
      <c r="B21" s="15">
        <v>43013</v>
      </c>
      <c r="C21" s="16" t="s">
        <v>160</v>
      </c>
      <c r="D21" s="44">
        <v>3200</v>
      </c>
      <c r="E21" s="16" t="s">
        <v>8</v>
      </c>
      <c r="F21" s="18">
        <v>715</v>
      </c>
      <c r="G21" s="18" t="s">
        <v>161</v>
      </c>
      <c r="I21" s="13" t="s">
        <v>53</v>
      </c>
      <c r="J21" s="13" t="s">
        <v>83</v>
      </c>
      <c r="K21" s="13" t="s">
        <v>82</v>
      </c>
      <c r="L21" s="13" t="s">
        <v>84</v>
      </c>
    </row>
    <row r="22" spans="1:12" s="13" customFormat="1" x14ac:dyDescent="0.25">
      <c r="A22" s="14">
        <v>119</v>
      </c>
      <c r="B22" s="15">
        <v>43013</v>
      </c>
      <c r="C22" s="16" t="s">
        <v>164</v>
      </c>
      <c r="D22" s="44">
        <v>5052.5</v>
      </c>
      <c r="E22" s="16" t="s">
        <v>8</v>
      </c>
      <c r="F22" s="18">
        <v>715</v>
      </c>
      <c r="G22" s="18" t="s">
        <v>165</v>
      </c>
      <c r="I22" s="13" t="s">
        <v>53</v>
      </c>
      <c r="J22" s="13" t="s">
        <v>69</v>
      </c>
      <c r="K22" s="13" t="s">
        <v>252</v>
      </c>
      <c r="L22" s="13" t="s">
        <v>70</v>
      </c>
    </row>
    <row r="23" spans="1:12" s="13" customFormat="1" x14ac:dyDescent="0.25">
      <c r="A23" s="14">
        <v>115</v>
      </c>
      <c r="B23" s="15">
        <v>43013</v>
      </c>
      <c r="C23" s="16" t="s">
        <v>208</v>
      </c>
      <c r="D23" s="44">
        <v>3772.5</v>
      </c>
      <c r="E23" s="16" t="s">
        <v>8</v>
      </c>
      <c r="F23" s="18">
        <v>715</v>
      </c>
      <c r="G23" s="17"/>
      <c r="I23" s="13" t="s">
        <v>248</v>
      </c>
      <c r="J23" s="13" t="s">
        <v>253</v>
      </c>
      <c r="K23" s="13" t="s">
        <v>66</v>
      </c>
      <c r="L23" s="13" t="s">
        <v>254</v>
      </c>
    </row>
    <row r="24" spans="1:12" s="13" customFormat="1" x14ac:dyDescent="0.25">
      <c r="A24" s="14">
        <v>116</v>
      </c>
      <c r="B24" s="15">
        <v>43013</v>
      </c>
      <c r="C24" s="16" t="s">
        <v>209</v>
      </c>
      <c r="D24" s="44">
        <v>1000</v>
      </c>
      <c r="E24" s="16" t="s">
        <v>8</v>
      </c>
      <c r="F24" s="18">
        <v>715</v>
      </c>
      <c r="G24" s="17"/>
      <c r="I24" s="13" t="s">
        <v>248</v>
      </c>
      <c r="J24" s="13" t="s">
        <v>95</v>
      </c>
      <c r="K24" s="13" t="s">
        <v>96</v>
      </c>
      <c r="L24" s="13" t="s">
        <v>97</v>
      </c>
    </row>
    <row r="25" spans="1:12" s="13" customFormat="1" x14ac:dyDescent="0.25">
      <c r="A25" s="14">
        <v>126</v>
      </c>
      <c r="B25" s="15">
        <v>43013</v>
      </c>
      <c r="C25" s="16" t="s">
        <v>210</v>
      </c>
      <c r="D25" s="44">
        <v>5793.75</v>
      </c>
      <c r="E25" s="16" t="s">
        <v>8</v>
      </c>
      <c r="F25" s="18">
        <v>715</v>
      </c>
      <c r="G25" s="17"/>
      <c r="I25" s="13" t="s">
        <v>248</v>
      </c>
      <c r="J25" s="13" t="s">
        <v>125</v>
      </c>
      <c r="K25" s="13" t="s">
        <v>126</v>
      </c>
      <c r="L25" s="13" t="s">
        <v>127</v>
      </c>
    </row>
    <row r="26" spans="1:12" s="13" customFormat="1" x14ac:dyDescent="0.25">
      <c r="A26" s="14">
        <v>127</v>
      </c>
      <c r="B26" s="15">
        <v>43013</v>
      </c>
      <c r="C26" s="16" t="s">
        <v>211</v>
      </c>
      <c r="D26" s="44">
        <v>5052.5</v>
      </c>
      <c r="E26" s="16" t="s">
        <v>8</v>
      </c>
      <c r="F26" s="18">
        <v>715</v>
      </c>
      <c r="G26" s="17"/>
      <c r="I26" s="13" t="s">
        <v>248</v>
      </c>
      <c r="J26" s="13" t="s">
        <v>125</v>
      </c>
      <c r="K26" s="13" t="s">
        <v>126</v>
      </c>
      <c r="L26" s="13" t="s">
        <v>127</v>
      </c>
    </row>
    <row r="27" spans="1:12" s="13" customFormat="1" x14ac:dyDescent="0.25">
      <c r="A27" s="14">
        <v>144</v>
      </c>
      <c r="B27" s="15">
        <v>43014</v>
      </c>
      <c r="C27" s="16" t="s">
        <v>148</v>
      </c>
      <c r="D27" s="44">
        <v>3820</v>
      </c>
      <c r="E27" s="16" t="s">
        <v>8</v>
      </c>
      <c r="F27" s="18">
        <v>715</v>
      </c>
      <c r="G27" s="18" t="s">
        <v>149</v>
      </c>
      <c r="I27" s="13" t="s">
        <v>30</v>
      </c>
      <c r="J27" s="13" t="s">
        <v>31</v>
      </c>
      <c r="K27" s="13" t="s">
        <v>73</v>
      </c>
      <c r="L27" s="13" t="s">
        <v>32</v>
      </c>
    </row>
    <row r="28" spans="1:12" s="13" customFormat="1" x14ac:dyDescent="0.25">
      <c r="A28" s="14">
        <v>177</v>
      </c>
      <c r="B28" s="15">
        <v>43014</v>
      </c>
      <c r="C28" s="16" t="s">
        <v>154</v>
      </c>
      <c r="D28" s="44">
        <v>6486</v>
      </c>
      <c r="E28" s="16" t="s">
        <v>8</v>
      </c>
      <c r="F28" s="18">
        <v>715</v>
      </c>
      <c r="G28" s="18" t="s">
        <v>155</v>
      </c>
      <c r="I28" s="13" t="s">
        <v>74</v>
      </c>
      <c r="J28" s="13" t="s">
        <v>255</v>
      </c>
    </row>
    <row r="29" spans="1:12" s="13" customFormat="1" x14ac:dyDescent="0.25">
      <c r="A29" s="14">
        <v>136</v>
      </c>
      <c r="B29" s="15">
        <v>43014</v>
      </c>
      <c r="C29" s="16" t="s">
        <v>172</v>
      </c>
      <c r="D29" s="44">
        <v>1500</v>
      </c>
      <c r="E29" s="16" t="s">
        <v>8</v>
      </c>
      <c r="F29" s="18">
        <v>715</v>
      </c>
      <c r="G29" s="18" t="s">
        <v>173</v>
      </c>
      <c r="I29" s="13" t="s">
        <v>248</v>
      </c>
      <c r="J29" s="13" t="s">
        <v>92</v>
      </c>
      <c r="K29" s="13" t="s">
        <v>93</v>
      </c>
      <c r="L29" s="13" t="s">
        <v>94</v>
      </c>
    </row>
    <row r="30" spans="1:12" s="13" customFormat="1" x14ac:dyDescent="0.25">
      <c r="A30" s="14">
        <v>135</v>
      </c>
      <c r="B30" s="15">
        <v>43014</v>
      </c>
      <c r="C30" s="16" t="s">
        <v>174</v>
      </c>
      <c r="D30" s="44">
        <v>1505</v>
      </c>
      <c r="E30" s="16" t="s">
        <v>8</v>
      </c>
      <c r="F30" s="18">
        <v>715</v>
      </c>
      <c r="G30" s="18" t="s">
        <v>175</v>
      </c>
      <c r="I30" s="13" t="s">
        <v>248</v>
      </c>
      <c r="J30" s="13" t="s">
        <v>15</v>
      </c>
      <c r="K30" s="13" t="s">
        <v>98</v>
      </c>
      <c r="L30" s="13" t="s">
        <v>99</v>
      </c>
    </row>
    <row r="31" spans="1:12" s="13" customFormat="1" x14ac:dyDescent="0.25">
      <c r="A31" s="14">
        <v>145</v>
      </c>
      <c r="B31" s="15">
        <v>43014</v>
      </c>
      <c r="C31" s="16" t="s">
        <v>212</v>
      </c>
      <c r="D31" s="44">
        <v>1000</v>
      </c>
      <c r="E31" s="16" t="s">
        <v>8</v>
      </c>
      <c r="F31" s="18">
        <v>715</v>
      </c>
      <c r="G31" s="17"/>
      <c r="I31" s="13" t="s">
        <v>248</v>
      </c>
      <c r="J31" s="13" t="s">
        <v>28</v>
      </c>
      <c r="K31" s="13" t="s">
        <v>63</v>
      </c>
      <c r="L31" s="13" t="s">
        <v>103</v>
      </c>
    </row>
    <row r="32" spans="1:12" s="13" customFormat="1" x14ac:dyDescent="0.25">
      <c r="A32" s="14">
        <v>146</v>
      </c>
      <c r="B32" s="15">
        <v>43014</v>
      </c>
      <c r="C32" s="16" t="s">
        <v>213</v>
      </c>
      <c r="D32" s="44">
        <v>1000</v>
      </c>
      <c r="E32" s="16" t="s">
        <v>8</v>
      </c>
      <c r="F32" s="18">
        <v>715</v>
      </c>
      <c r="G32" s="17"/>
      <c r="I32" s="13" t="s">
        <v>248</v>
      </c>
      <c r="J32" s="13" t="s">
        <v>28</v>
      </c>
      <c r="K32" s="13" t="s">
        <v>256</v>
      </c>
      <c r="L32" s="13" t="s">
        <v>103</v>
      </c>
    </row>
    <row r="33" spans="1:13" s="13" customFormat="1" x14ac:dyDescent="0.25">
      <c r="A33" s="14">
        <v>147</v>
      </c>
      <c r="B33" s="15">
        <v>43014</v>
      </c>
      <c r="C33" s="16" t="s">
        <v>214</v>
      </c>
      <c r="D33" s="44">
        <v>1000</v>
      </c>
      <c r="E33" s="16" t="s">
        <v>8</v>
      </c>
      <c r="F33" s="18">
        <v>715</v>
      </c>
      <c r="G33" s="17"/>
      <c r="I33" s="13" t="s">
        <v>248</v>
      </c>
      <c r="J33" s="13" t="s">
        <v>104</v>
      </c>
      <c r="K33" s="13" t="s">
        <v>105</v>
      </c>
      <c r="L33" s="13" t="s">
        <v>106</v>
      </c>
    </row>
    <row r="34" spans="1:13" s="13" customFormat="1" x14ac:dyDescent="0.25">
      <c r="A34" s="14">
        <v>225</v>
      </c>
      <c r="B34" s="15">
        <v>43017</v>
      </c>
      <c r="C34" s="16" t="s">
        <v>150</v>
      </c>
      <c r="D34" s="44">
        <v>3772.5</v>
      </c>
      <c r="E34" s="16" t="s">
        <v>8</v>
      </c>
      <c r="F34" s="18">
        <v>715</v>
      </c>
      <c r="G34" s="18" t="s">
        <v>151</v>
      </c>
      <c r="I34" s="13" t="s">
        <v>250</v>
      </c>
      <c r="J34" s="13" t="s">
        <v>87</v>
      </c>
      <c r="K34" s="13" t="s">
        <v>88</v>
      </c>
      <c r="L34" s="13" t="s">
        <v>257</v>
      </c>
    </row>
    <row r="35" spans="1:13" s="13" customFormat="1" x14ac:dyDescent="0.25">
      <c r="A35" s="14">
        <v>226</v>
      </c>
      <c r="B35" s="15">
        <v>43017</v>
      </c>
      <c r="C35" s="16" t="s">
        <v>152</v>
      </c>
      <c r="D35" s="44">
        <v>3772.5</v>
      </c>
      <c r="E35" s="16" t="s">
        <v>8</v>
      </c>
      <c r="F35" s="18">
        <v>715</v>
      </c>
      <c r="G35" s="18" t="s">
        <v>153</v>
      </c>
      <c r="I35" s="13" t="s">
        <v>250</v>
      </c>
      <c r="J35" s="13" t="s">
        <v>87</v>
      </c>
      <c r="K35" s="13" t="s">
        <v>88</v>
      </c>
      <c r="L35" s="13" t="s">
        <v>257</v>
      </c>
    </row>
    <row r="36" spans="1:13" s="13" customFormat="1" x14ac:dyDescent="0.25">
      <c r="A36" s="14">
        <v>198</v>
      </c>
      <c r="B36" s="15">
        <v>43017</v>
      </c>
      <c r="C36" s="16" t="s">
        <v>215</v>
      </c>
      <c r="D36" s="44">
        <v>2000</v>
      </c>
      <c r="E36" s="16" t="s">
        <v>8</v>
      </c>
      <c r="F36" s="18">
        <v>715</v>
      </c>
      <c r="G36" s="17"/>
      <c r="I36" s="13" t="s">
        <v>248</v>
      </c>
      <c r="J36" s="13" t="s">
        <v>109</v>
      </c>
      <c r="K36" s="13" t="s">
        <v>11</v>
      </c>
      <c r="L36" s="13" t="s">
        <v>103</v>
      </c>
      <c r="M36" s="13" t="s">
        <v>259</v>
      </c>
    </row>
    <row r="37" spans="1:13" s="13" customFormat="1" x14ac:dyDescent="0.25">
      <c r="A37" s="14">
        <v>199</v>
      </c>
      <c r="B37" s="15">
        <v>43017</v>
      </c>
      <c r="C37" s="16" t="s">
        <v>216</v>
      </c>
      <c r="D37" s="44">
        <v>1000</v>
      </c>
      <c r="E37" s="16" t="s">
        <v>8</v>
      </c>
      <c r="F37" s="18">
        <v>715</v>
      </c>
      <c r="G37" s="17"/>
      <c r="I37" s="13" t="s">
        <v>248</v>
      </c>
      <c r="J37" s="13" t="s">
        <v>11</v>
      </c>
      <c r="K37" s="13" t="s">
        <v>46</v>
      </c>
      <c r="L37" s="13" t="s">
        <v>260</v>
      </c>
      <c r="M37" s="13" t="s">
        <v>261</v>
      </c>
    </row>
    <row r="38" spans="1:13" s="13" customFormat="1" x14ac:dyDescent="0.25">
      <c r="A38" s="14">
        <v>200</v>
      </c>
      <c r="B38" s="15">
        <v>43017</v>
      </c>
      <c r="C38" s="16" t="s">
        <v>217</v>
      </c>
      <c r="D38" s="44">
        <v>1000</v>
      </c>
      <c r="E38" s="16" t="s">
        <v>8</v>
      </c>
      <c r="F38" s="18">
        <v>715</v>
      </c>
      <c r="G38" s="17"/>
      <c r="I38" s="13" t="s">
        <v>248</v>
      </c>
      <c r="J38" s="13" t="s">
        <v>107</v>
      </c>
      <c r="K38" s="13" t="s">
        <v>108</v>
      </c>
      <c r="L38" s="13" t="s">
        <v>48</v>
      </c>
    </row>
    <row r="39" spans="1:13" s="13" customFormat="1" x14ac:dyDescent="0.25">
      <c r="A39" s="14">
        <v>227</v>
      </c>
      <c r="B39" s="15">
        <v>43017</v>
      </c>
      <c r="C39" s="16" t="s">
        <v>218</v>
      </c>
      <c r="D39" s="44">
        <v>3772.5</v>
      </c>
      <c r="E39" s="16" t="s">
        <v>8</v>
      </c>
      <c r="F39" s="18">
        <v>715</v>
      </c>
      <c r="G39" s="18" t="s">
        <v>151</v>
      </c>
      <c r="I39" s="13" t="s">
        <v>250</v>
      </c>
      <c r="J39" s="13" t="s">
        <v>87</v>
      </c>
      <c r="K39" s="13" t="s">
        <v>88</v>
      </c>
      <c r="L39" s="13" t="s">
        <v>257</v>
      </c>
    </row>
    <row r="40" spans="1:13" s="13" customFormat="1" x14ac:dyDescent="0.25">
      <c r="A40" s="14">
        <v>242</v>
      </c>
      <c r="B40" s="15">
        <v>43018</v>
      </c>
      <c r="C40" s="16" t="s">
        <v>170</v>
      </c>
      <c r="D40" s="44">
        <v>3450</v>
      </c>
      <c r="E40" s="16" t="s">
        <v>8</v>
      </c>
      <c r="F40" s="18">
        <v>715</v>
      </c>
      <c r="G40" s="18" t="s">
        <v>171</v>
      </c>
      <c r="I40" s="13" t="s">
        <v>248</v>
      </c>
      <c r="J40" s="13" t="s">
        <v>111</v>
      </c>
      <c r="K40" s="13" t="s">
        <v>13</v>
      </c>
      <c r="L40" s="13" t="s">
        <v>100</v>
      </c>
    </row>
    <row r="41" spans="1:13" s="13" customFormat="1" x14ac:dyDescent="0.25">
      <c r="A41" s="14">
        <v>246</v>
      </c>
      <c r="B41" s="15">
        <v>43018</v>
      </c>
      <c r="C41" s="16" t="s">
        <v>219</v>
      </c>
      <c r="D41" s="44">
        <v>1000</v>
      </c>
      <c r="E41" s="16" t="s">
        <v>8</v>
      </c>
      <c r="F41" s="18">
        <v>715</v>
      </c>
      <c r="G41" s="17"/>
      <c r="I41" s="13" t="s">
        <v>248</v>
      </c>
      <c r="J41" s="13" t="s">
        <v>110</v>
      </c>
      <c r="K41" s="13" t="s">
        <v>111</v>
      </c>
      <c r="L41" s="13" t="s">
        <v>12</v>
      </c>
    </row>
    <row r="42" spans="1:13" s="65" customFormat="1" x14ac:dyDescent="0.25">
      <c r="A42" s="59">
        <v>248</v>
      </c>
      <c r="B42" s="60">
        <v>43018</v>
      </c>
      <c r="C42" s="61" t="s">
        <v>220</v>
      </c>
      <c r="D42" s="62">
        <v>10697</v>
      </c>
      <c r="E42" s="61" t="s">
        <v>8</v>
      </c>
      <c r="F42" s="63">
        <v>715</v>
      </c>
      <c r="G42" s="64" t="s">
        <v>6</v>
      </c>
    </row>
    <row r="43" spans="1:13" s="13" customFormat="1" x14ac:dyDescent="0.25">
      <c r="A43" s="14">
        <v>303</v>
      </c>
      <c r="B43" s="15">
        <v>43019</v>
      </c>
      <c r="C43" s="16" t="s">
        <v>178</v>
      </c>
      <c r="D43" s="44">
        <v>3450</v>
      </c>
      <c r="E43" s="16" t="s">
        <v>8</v>
      </c>
      <c r="F43" s="18">
        <v>715</v>
      </c>
      <c r="G43" s="18" t="s">
        <v>179</v>
      </c>
      <c r="I43" s="13" t="s">
        <v>53</v>
      </c>
      <c r="J43" s="13" t="s">
        <v>29</v>
      </c>
      <c r="K43" s="13" t="s">
        <v>10</v>
      </c>
      <c r="L43" s="13" t="s">
        <v>49</v>
      </c>
    </row>
    <row r="44" spans="1:13" s="13" customFormat="1" x14ac:dyDescent="0.25">
      <c r="A44" s="14">
        <v>304</v>
      </c>
      <c r="B44" s="15">
        <v>43019</v>
      </c>
      <c r="C44" s="16" t="s">
        <v>221</v>
      </c>
      <c r="D44" s="44">
        <v>5375</v>
      </c>
      <c r="E44" s="16" t="s">
        <v>8</v>
      </c>
      <c r="F44" s="18">
        <v>715</v>
      </c>
      <c r="G44" s="17"/>
      <c r="I44" s="13" t="s">
        <v>248</v>
      </c>
      <c r="J44" s="13" t="s">
        <v>251</v>
      </c>
      <c r="K44" s="13" t="s">
        <v>124</v>
      </c>
      <c r="L44" s="13" t="s">
        <v>32</v>
      </c>
    </row>
    <row r="45" spans="1:13" s="13" customFormat="1" x14ac:dyDescent="0.25">
      <c r="A45" s="14">
        <v>316</v>
      </c>
      <c r="B45" s="15">
        <v>43020</v>
      </c>
      <c r="C45" s="16" t="s">
        <v>168</v>
      </c>
      <c r="D45" s="44">
        <v>414</v>
      </c>
      <c r="E45" s="16" t="s">
        <v>8</v>
      </c>
      <c r="F45" s="18">
        <v>715</v>
      </c>
      <c r="G45" s="18" t="s">
        <v>169</v>
      </c>
      <c r="I45" s="13" t="s">
        <v>74</v>
      </c>
      <c r="J45" s="13" t="s">
        <v>255</v>
      </c>
    </row>
    <row r="46" spans="1:13" s="13" customFormat="1" x14ac:dyDescent="0.25">
      <c r="A46" s="14">
        <v>363</v>
      </c>
      <c r="B46" s="15">
        <v>43021</v>
      </c>
      <c r="C46" s="16" t="s">
        <v>176</v>
      </c>
      <c r="D46" s="44">
        <v>500</v>
      </c>
      <c r="E46" s="16" t="s">
        <v>8</v>
      </c>
      <c r="F46" s="18">
        <v>715</v>
      </c>
      <c r="G46" s="18" t="s">
        <v>177</v>
      </c>
      <c r="I46" s="13" t="s">
        <v>248</v>
      </c>
      <c r="J46" s="13" t="s">
        <v>92</v>
      </c>
      <c r="K46" s="13" t="s">
        <v>93</v>
      </c>
      <c r="L46" s="13" t="s">
        <v>94</v>
      </c>
    </row>
    <row r="47" spans="1:13" s="13" customFormat="1" x14ac:dyDescent="0.25">
      <c r="A47" s="14">
        <v>340</v>
      </c>
      <c r="B47" s="15">
        <v>43021</v>
      </c>
      <c r="C47" s="16" t="s">
        <v>222</v>
      </c>
      <c r="D47" s="44">
        <v>1000</v>
      </c>
      <c r="E47" s="16" t="s">
        <v>8</v>
      </c>
      <c r="F47" s="18">
        <v>715</v>
      </c>
      <c r="G47" s="17"/>
      <c r="I47" s="13" t="s">
        <v>248</v>
      </c>
      <c r="J47" s="13" t="s">
        <v>264</v>
      </c>
      <c r="K47" s="13" t="s">
        <v>117</v>
      </c>
      <c r="L47" s="13" t="s">
        <v>263</v>
      </c>
    </row>
    <row r="48" spans="1:13" s="13" customFormat="1" x14ac:dyDescent="0.25">
      <c r="A48" s="14">
        <v>341</v>
      </c>
      <c r="B48" s="15">
        <v>43021</v>
      </c>
      <c r="C48" s="16" t="s">
        <v>223</v>
      </c>
      <c r="D48" s="44">
        <v>1000</v>
      </c>
      <c r="E48" s="16" t="s">
        <v>8</v>
      </c>
      <c r="F48" s="18">
        <v>715</v>
      </c>
      <c r="G48" s="17"/>
      <c r="I48" s="13" t="s">
        <v>248</v>
      </c>
      <c r="J48" s="13" t="s">
        <v>114</v>
      </c>
      <c r="K48" s="13" t="s">
        <v>15</v>
      </c>
      <c r="L48" s="13" t="s">
        <v>122</v>
      </c>
    </row>
    <row r="49" spans="1:13" s="13" customFormat="1" x14ac:dyDescent="0.25">
      <c r="A49" s="14">
        <v>344</v>
      </c>
      <c r="B49" s="15">
        <v>43021</v>
      </c>
      <c r="C49" s="16" t="s">
        <v>224</v>
      </c>
      <c r="D49" s="44">
        <v>1000</v>
      </c>
      <c r="E49" s="16" t="s">
        <v>8</v>
      </c>
      <c r="F49" s="18">
        <v>715</v>
      </c>
      <c r="G49" s="17"/>
      <c r="I49" s="13" t="s">
        <v>248</v>
      </c>
      <c r="J49" s="13" t="s">
        <v>265</v>
      </c>
      <c r="K49" s="13" t="s">
        <v>111</v>
      </c>
      <c r="L49" s="13" t="s">
        <v>266</v>
      </c>
    </row>
    <row r="50" spans="1:13" s="13" customFormat="1" x14ac:dyDescent="0.25">
      <c r="A50" s="14">
        <v>345</v>
      </c>
      <c r="B50" s="15">
        <v>43021</v>
      </c>
      <c r="C50" s="16" t="s">
        <v>225</v>
      </c>
      <c r="D50" s="44">
        <v>1000</v>
      </c>
      <c r="E50" s="16" t="s">
        <v>8</v>
      </c>
      <c r="F50" s="18">
        <v>715</v>
      </c>
      <c r="G50" s="17"/>
      <c r="I50" s="13" t="s">
        <v>248</v>
      </c>
      <c r="J50" s="13" t="s">
        <v>267</v>
      </c>
      <c r="K50" s="13" t="s">
        <v>268</v>
      </c>
      <c r="L50" s="13" t="s">
        <v>123</v>
      </c>
    </row>
    <row r="51" spans="1:13" s="13" customFormat="1" x14ac:dyDescent="0.25">
      <c r="A51" s="14">
        <v>381</v>
      </c>
      <c r="B51" s="15">
        <v>43024</v>
      </c>
      <c r="C51" s="16" t="s">
        <v>226</v>
      </c>
      <c r="D51" s="44">
        <v>1000</v>
      </c>
      <c r="E51" s="16" t="s">
        <v>8</v>
      </c>
      <c r="F51" s="18">
        <v>715</v>
      </c>
      <c r="G51" s="17"/>
      <c r="I51" s="13" t="s">
        <v>248</v>
      </c>
      <c r="J51" s="13" t="s">
        <v>270</v>
      </c>
      <c r="K51" s="13" t="s">
        <v>251</v>
      </c>
      <c r="L51" s="13" t="s">
        <v>271</v>
      </c>
    </row>
    <row r="52" spans="1:13" s="13" customFormat="1" x14ac:dyDescent="0.25">
      <c r="A52" s="14">
        <v>447</v>
      </c>
      <c r="B52" s="15">
        <v>43026</v>
      </c>
      <c r="C52" s="16" t="s">
        <v>182</v>
      </c>
      <c r="D52" s="44">
        <v>3772.5</v>
      </c>
      <c r="E52" s="16" t="s">
        <v>8</v>
      </c>
      <c r="F52" s="18">
        <v>715</v>
      </c>
      <c r="G52" s="18" t="s">
        <v>183</v>
      </c>
      <c r="I52" s="13" t="s">
        <v>74</v>
      </c>
      <c r="J52" s="13" t="s">
        <v>64</v>
      </c>
      <c r="K52" s="13" t="s">
        <v>65</v>
      </c>
      <c r="L52" s="13" t="s">
        <v>32</v>
      </c>
    </row>
    <row r="53" spans="1:13" s="13" customFormat="1" x14ac:dyDescent="0.25">
      <c r="A53" s="14">
        <v>478</v>
      </c>
      <c r="B53" s="15">
        <v>43028</v>
      </c>
      <c r="C53" s="16" t="s">
        <v>180</v>
      </c>
      <c r="D53" s="44">
        <v>84042</v>
      </c>
      <c r="E53" s="16" t="s">
        <v>8</v>
      </c>
      <c r="F53" s="18">
        <v>715</v>
      </c>
      <c r="G53" s="18" t="s">
        <v>181</v>
      </c>
      <c r="I53" s="13" t="s">
        <v>250</v>
      </c>
      <c r="J53" s="13" t="s">
        <v>273</v>
      </c>
    </row>
    <row r="54" spans="1:13" s="13" customFormat="1" x14ac:dyDescent="0.25">
      <c r="A54" s="14">
        <v>508</v>
      </c>
      <c r="B54" s="15">
        <v>43028</v>
      </c>
      <c r="C54" s="16" t="s">
        <v>227</v>
      </c>
      <c r="D54" s="44">
        <v>1150</v>
      </c>
      <c r="E54" s="16" t="s">
        <v>8</v>
      </c>
      <c r="F54" s="18">
        <v>715</v>
      </c>
      <c r="G54" s="17"/>
      <c r="I54" s="13" t="s">
        <v>248</v>
      </c>
      <c r="J54" s="13" t="s">
        <v>112</v>
      </c>
      <c r="K54" s="13" t="s">
        <v>274</v>
      </c>
      <c r="L54" s="13" t="s">
        <v>113</v>
      </c>
    </row>
    <row r="55" spans="1:13" s="13" customFormat="1" x14ac:dyDescent="0.25">
      <c r="A55" s="14">
        <v>553</v>
      </c>
      <c r="B55" s="15">
        <v>43031</v>
      </c>
      <c r="C55" s="16" t="s">
        <v>184</v>
      </c>
      <c r="D55" s="44">
        <v>3200</v>
      </c>
      <c r="E55" s="16" t="s">
        <v>8</v>
      </c>
      <c r="F55" s="18">
        <v>715</v>
      </c>
      <c r="G55" s="18" t="s">
        <v>185</v>
      </c>
      <c r="I55" s="13" t="s">
        <v>248</v>
      </c>
      <c r="J55" s="13" t="s">
        <v>275</v>
      </c>
      <c r="K55" s="13" t="s">
        <v>276</v>
      </c>
      <c r="L55" s="13" t="s">
        <v>277</v>
      </c>
      <c r="M55" s="13" t="s">
        <v>12</v>
      </c>
    </row>
    <row r="56" spans="1:13" x14ac:dyDescent="0.25">
      <c r="A56" s="1">
        <v>598</v>
      </c>
      <c r="B56" s="2">
        <v>43033</v>
      </c>
      <c r="C56" s="3" t="s">
        <v>228</v>
      </c>
      <c r="D56" s="43">
        <v>1600</v>
      </c>
      <c r="E56" s="3" t="s">
        <v>8</v>
      </c>
      <c r="F56" s="46">
        <v>715</v>
      </c>
      <c r="G56" s="4"/>
    </row>
    <row r="57" spans="1:13" s="13" customFormat="1" x14ac:dyDescent="0.25">
      <c r="A57" s="14">
        <v>603</v>
      </c>
      <c r="B57" s="15">
        <v>43033</v>
      </c>
      <c r="C57" s="16" t="s">
        <v>229</v>
      </c>
      <c r="D57" s="44">
        <v>1000</v>
      </c>
      <c r="E57" s="16" t="s">
        <v>8</v>
      </c>
      <c r="F57" s="18">
        <v>715</v>
      </c>
      <c r="G57" s="17"/>
      <c r="I57" s="13" t="s">
        <v>248</v>
      </c>
      <c r="J57" s="13" t="s">
        <v>28</v>
      </c>
      <c r="K57" s="13" t="s">
        <v>63</v>
      </c>
      <c r="L57" s="13" t="s">
        <v>103</v>
      </c>
    </row>
    <row r="58" spans="1:13" s="13" customFormat="1" x14ac:dyDescent="0.25">
      <c r="A58" s="14">
        <v>604</v>
      </c>
      <c r="B58" s="15">
        <v>43033</v>
      </c>
      <c r="C58" s="16" t="s">
        <v>230</v>
      </c>
      <c r="D58" s="44">
        <v>1000</v>
      </c>
      <c r="E58" s="16" t="s">
        <v>8</v>
      </c>
      <c r="F58" s="18">
        <v>715</v>
      </c>
      <c r="G58" s="17"/>
      <c r="I58" s="13" t="s">
        <v>248</v>
      </c>
      <c r="J58" s="13" t="s">
        <v>28</v>
      </c>
      <c r="K58" s="13" t="s">
        <v>256</v>
      </c>
      <c r="L58" s="13" t="s">
        <v>103</v>
      </c>
    </row>
    <row r="59" spans="1:13" s="13" customFormat="1" x14ac:dyDescent="0.25">
      <c r="A59" s="14">
        <v>605</v>
      </c>
      <c r="B59" s="15">
        <v>43033</v>
      </c>
      <c r="C59" s="16" t="s">
        <v>231</v>
      </c>
      <c r="D59" s="44">
        <v>1000</v>
      </c>
      <c r="E59" s="16" t="s">
        <v>8</v>
      </c>
      <c r="F59" s="18">
        <v>715</v>
      </c>
      <c r="G59" s="17"/>
      <c r="I59" s="13" t="s">
        <v>248</v>
      </c>
      <c r="J59" s="13" t="s">
        <v>104</v>
      </c>
      <c r="K59" s="13" t="s">
        <v>105</v>
      </c>
      <c r="L59" s="13" t="s">
        <v>106</v>
      </c>
    </row>
    <row r="60" spans="1:13" s="13" customFormat="1" x14ac:dyDescent="0.25">
      <c r="A60" s="14">
        <v>609</v>
      </c>
      <c r="B60" s="15">
        <v>43033</v>
      </c>
      <c r="C60" s="16" t="s">
        <v>232</v>
      </c>
      <c r="D60" s="44">
        <v>3600</v>
      </c>
      <c r="E60" s="16" t="s">
        <v>8</v>
      </c>
      <c r="F60" s="18">
        <v>715</v>
      </c>
      <c r="G60" s="17"/>
      <c r="I60" s="13" t="s">
        <v>74</v>
      </c>
      <c r="J60" s="13" t="s">
        <v>29</v>
      </c>
      <c r="K60" s="13" t="s">
        <v>278</v>
      </c>
      <c r="L60" s="13" t="s">
        <v>279</v>
      </c>
    </row>
    <row r="61" spans="1:13" x14ac:dyDescent="0.25">
      <c r="A61" s="1">
        <v>610</v>
      </c>
      <c r="B61" s="2">
        <v>43033</v>
      </c>
      <c r="C61" s="3" t="s">
        <v>233</v>
      </c>
      <c r="D61" s="43">
        <v>1600</v>
      </c>
      <c r="E61" s="3" t="s">
        <v>8</v>
      </c>
      <c r="F61" s="46">
        <v>715</v>
      </c>
      <c r="G61" s="4"/>
    </row>
    <row r="62" spans="1:13" s="13" customFormat="1" x14ac:dyDescent="0.25">
      <c r="A62" s="14">
        <v>615</v>
      </c>
      <c r="B62" s="15">
        <v>43034</v>
      </c>
      <c r="C62" s="16" t="s">
        <v>234</v>
      </c>
      <c r="D62" s="44">
        <v>2900</v>
      </c>
      <c r="E62" s="16" t="s">
        <v>8</v>
      </c>
      <c r="F62" s="18">
        <v>715</v>
      </c>
      <c r="G62" s="17"/>
      <c r="I62" s="13" t="s">
        <v>250</v>
      </c>
      <c r="J62" s="13" t="s">
        <v>10</v>
      </c>
      <c r="K62" s="13" t="s">
        <v>34</v>
      </c>
      <c r="L62" s="13" t="s">
        <v>59</v>
      </c>
    </row>
    <row r="63" spans="1:13" x14ac:dyDescent="0.25">
      <c r="A63" s="1">
        <v>616</v>
      </c>
      <c r="B63" s="2">
        <v>43034</v>
      </c>
      <c r="C63" s="3" t="s">
        <v>235</v>
      </c>
      <c r="D63" s="43">
        <v>1600</v>
      </c>
      <c r="E63" s="3" t="s">
        <v>8</v>
      </c>
      <c r="F63" s="46">
        <v>715</v>
      </c>
      <c r="G63" s="4"/>
    </row>
    <row r="64" spans="1:13" x14ac:dyDescent="0.25">
      <c r="A64" s="1">
        <v>617</v>
      </c>
      <c r="B64" s="2">
        <v>43034</v>
      </c>
      <c r="C64" s="3" t="s">
        <v>236</v>
      </c>
      <c r="D64" s="43">
        <v>1600</v>
      </c>
      <c r="E64" s="3" t="s">
        <v>8</v>
      </c>
      <c r="F64" s="46">
        <v>715</v>
      </c>
      <c r="G64" s="4"/>
    </row>
    <row r="65" spans="1:12" x14ac:dyDescent="0.25">
      <c r="A65" s="1">
        <v>635</v>
      </c>
      <c r="B65" s="2">
        <v>43034</v>
      </c>
      <c r="C65" s="3" t="s">
        <v>237</v>
      </c>
      <c r="D65" s="43">
        <v>1600</v>
      </c>
      <c r="E65" s="3" t="s">
        <v>8</v>
      </c>
      <c r="F65" s="46">
        <v>715</v>
      </c>
      <c r="G65" s="4"/>
    </row>
    <row r="66" spans="1:12" s="13" customFormat="1" x14ac:dyDescent="0.25">
      <c r="A66" s="14">
        <v>636</v>
      </c>
      <c r="B66" s="15">
        <v>43034</v>
      </c>
      <c r="C66" s="16" t="s">
        <v>238</v>
      </c>
      <c r="D66" s="44">
        <v>1150</v>
      </c>
      <c r="E66" s="16" t="s">
        <v>8</v>
      </c>
      <c r="F66" s="18">
        <v>715</v>
      </c>
      <c r="G66" s="17"/>
      <c r="I66" s="13" t="s">
        <v>248</v>
      </c>
      <c r="J66" s="13" t="s">
        <v>14</v>
      </c>
      <c r="K66" s="13" t="s">
        <v>98</v>
      </c>
      <c r="L66" s="13" t="s">
        <v>280</v>
      </c>
    </row>
    <row r="67" spans="1:12" x14ac:dyDescent="0.25">
      <c r="A67" s="1">
        <v>641</v>
      </c>
      <c r="B67" s="2">
        <v>43035</v>
      </c>
      <c r="C67" s="3" t="s">
        <v>239</v>
      </c>
      <c r="D67" s="43">
        <v>1600</v>
      </c>
      <c r="E67" s="3" t="s">
        <v>8</v>
      </c>
      <c r="F67" s="46">
        <v>715</v>
      </c>
      <c r="G67" s="4"/>
    </row>
    <row r="68" spans="1:12" s="13" customFormat="1" x14ac:dyDescent="0.25">
      <c r="A68" s="14">
        <v>647</v>
      </c>
      <c r="B68" s="15">
        <v>43035</v>
      </c>
      <c r="C68" s="16" t="s">
        <v>240</v>
      </c>
      <c r="D68" s="44">
        <v>4000</v>
      </c>
      <c r="E68" s="16" t="s">
        <v>8</v>
      </c>
      <c r="F68" s="18">
        <v>715</v>
      </c>
      <c r="G68" s="17"/>
      <c r="I68" s="13" t="s">
        <v>30</v>
      </c>
      <c r="J68" s="13" t="s">
        <v>47</v>
      </c>
      <c r="K68" s="13" t="s">
        <v>41</v>
      </c>
      <c r="L68" s="13" t="s">
        <v>42</v>
      </c>
    </row>
    <row r="69" spans="1:12" x14ac:dyDescent="0.25">
      <c r="A69" s="1">
        <v>652</v>
      </c>
      <c r="B69" s="2">
        <v>43035</v>
      </c>
      <c r="C69" s="3" t="s">
        <v>241</v>
      </c>
      <c r="D69" s="43">
        <v>1600</v>
      </c>
      <c r="E69" s="3" t="s">
        <v>8</v>
      </c>
      <c r="F69" s="46">
        <v>715</v>
      </c>
      <c r="G69" s="4"/>
    </row>
    <row r="70" spans="1:12" s="13" customFormat="1" x14ac:dyDescent="0.25">
      <c r="A70" s="14">
        <v>695</v>
      </c>
      <c r="B70" s="15">
        <v>43038</v>
      </c>
      <c r="C70" s="16" t="s">
        <v>188</v>
      </c>
      <c r="D70" s="44">
        <v>3600</v>
      </c>
      <c r="E70" s="16" t="s">
        <v>8</v>
      </c>
      <c r="F70" s="18">
        <v>715</v>
      </c>
      <c r="G70" s="18" t="s">
        <v>189</v>
      </c>
      <c r="I70" s="13" t="s">
        <v>53</v>
      </c>
      <c r="J70" s="13" t="s">
        <v>56</v>
      </c>
      <c r="K70" s="13" t="s">
        <v>57</v>
      </c>
      <c r="L70" s="13" t="s">
        <v>281</v>
      </c>
    </row>
    <row r="71" spans="1:12" s="13" customFormat="1" x14ac:dyDescent="0.25">
      <c r="A71" s="14">
        <v>673</v>
      </c>
      <c r="B71" s="15">
        <v>43038</v>
      </c>
      <c r="C71" s="16" t="s">
        <v>192</v>
      </c>
      <c r="D71" s="44">
        <v>3772.5</v>
      </c>
      <c r="E71" s="16" t="s">
        <v>8</v>
      </c>
      <c r="F71" s="18">
        <v>715</v>
      </c>
      <c r="G71" s="18" t="s">
        <v>193</v>
      </c>
      <c r="I71" s="13" t="s">
        <v>250</v>
      </c>
      <c r="J71" s="13" t="s">
        <v>87</v>
      </c>
      <c r="K71" s="13" t="s">
        <v>88</v>
      </c>
      <c r="L71" s="13" t="s">
        <v>282</v>
      </c>
    </row>
    <row r="72" spans="1:12" s="13" customFormat="1" x14ac:dyDescent="0.25">
      <c r="A72" s="14">
        <v>674</v>
      </c>
      <c r="B72" s="15">
        <v>43038</v>
      </c>
      <c r="C72" s="16" t="s">
        <v>194</v>
      </c>
      <c r="D72" s="44">
        <v>3772.5</v>
      </c>
      <c r="E72" s="16" t="s">
        <v>8</v>
      </c>
      <c r="F72" s="18">
        <v>715</v>
      </c>
      <c r="G72" s="18" t="s">
        <v>195</v>
      </c>
      <c r="I72" s="13" t="s">
        <v>250</v>
      </c>
      <c r="J72" s="13" t="s">
        <v>87</v>
      </c>
      <c r="K72" s="13" t="s">
        <v>88</v>
      </c>
      <c r="L72" s="13" t="s">
        <v>282</v>
      </c>
    </row>
    <row r="73" spans="1:12" s="13" customFormat="1" x14ac:dyDescent="0.25">
      <c r="A73" s="14">
        <v>675</v>
      </c>
      <c r="B73" s="15">
        <v>43038</v>
      </c>
      <c r="C73" s="16" t="s">
        <v>196</v>
      </c>
      <c r="D73" s="44">
        <v>3772.5</v>
      </c>
      <c r="E73" s="16" t="s">
        <v>8</v>
      </c>
      <c r="F73" s="18">
        <v>715</v>
      </c>
      <c r="G73" s="18" t="s">
        <v>197</v>
      </c>
      <c r="I73" s="13" t="s">
        <v>250</v>
      </c>
      <c r="J73" s="13" t="s">
        <v>87</v>
      </c>
      <c r="K73" s="13" t="s">
        <v>88</v>
      </c>
      <c r="L73" s="13" t="s">
        <v>282</v>
      </c>
    </row>
    <row r="74" spans="1:12" s="13" customFormat="1" x14ac:dyDescent="0.25">
      <c r="A74" s="14">
        <v>677</v>
      </c>
      <c r="B74" s="15">
        <v>43038</v>
      </c>
      <c r="C74" s="16" t="s">
        <v>242</v>
      </c>
      <c r="D74" s="44">
        <v>5525</v>
      </c>
      <c r="E74" s="16" t="s">
        <v>8</v>
      </c>
      <c r="F74" s="18">
        <v>715</v>
      </c>
      <c r="G74" s="17"/>
      <c r="I74" s="13" t="s">
        <v>248</v>
      </c>
      <c r="J74" s="13" t="s">
        <v>129</v>
      </c>
      <c r="K74" s="13" t="s">
        <v>128</v>
      </c>
      <c r="L74" s="13" t="s">
        <v>130</v>
      </c>
    </row>
    <row r="75" spans="1:12" s="13" customFormat="1" x14ac:dyDescent="0.25">
      <c r="A75" s="14">
        <v>692</v>
      </c>
      <c r="B75" s="15">
        <v>43038</v>
      </c>
      <c r="C75" s="16" t="s">
        <v>243</v>
      </c>
      <c r="D75" s="44">
        <v>5052.5</v>
      </c>
      <c r="E75" s="16" t="s">
        <v>8</v>
      </c>
      <c r="F75" s="18">
        <v>715</v>
      </c>
      <c r="G75" s="17"/>
      <c r="I75" s="13" t="s">
        <v>248</v>
      </c>
      <c r="J75" s="13" t="s">
        <v>125</v>
      </c>
      <c r="K75" s="13" t="s">
        <v>126</v>
      </c>
      <c r="L75" s="13" t="s">
        <v>286</v>
      </c>
    </row>
    <row r="76" spans="1:12" s="13" customFormat="1" x14ac:dyDescent="0.25">
      <c r="A76" s="14">
        <v>698</v>
      </c>
      <c r="B76" s="15">
        <v>43039</v>
      </c>
      <c r="C76" s="16" t="s">
        <v>186</v>
      </c>
      <c r="D76" s="44">
        <v>7717.5</v>
      </c>
      <c r="E76" s="16" t="s">
        <v>8</v>
      </c>
      <c r="F76" s="18">
        <v>715</v>
      </c>
      <c r="G76" s="18" t="s">
        <v>187</v>
      </c>
      <c r="I76" s="13" t="s">
        <v>250</v>
      </c>
      <c r="J76" s="13" t="s">
        <v>284</v>
      </c>
      <c r="K76" s="13" t="s">
        <v>27</v>
      </c>
      <c r="L76" s="13" t="s">
        <v>78</v>
      </c>
    </row>
    <row r="77" spans="1:12" s="13" customFormat="1" x14ac:dyDescent="0.25">
      <c r="A77" s="14">
        <v>697</v>
      </c>
      <c r="B77" s="15">
        <v>43039</v>
      </c>
      <c r="C77" s="16" t="s">
        <v>190</v>
      </c>
      <c r="D77" s="44">
        <v>11835</v>
      </c>
      <c r="E77" s="16" t="s">
        <v>8</v>
      </c>
      <c r="F77" s="18">
        <v>715</v>
      </c>
      <c r="G77" s="18" t="s">
        <v>191</v>
      </c>
      <c r="I77" s="13" t="s">
        <v>250</v>
      </c>
      <c r="J77" s="13" t="s">
        <v>60</v>
      </c>
      <c r="K77" s="13" t="s">
        <v>61</v>
      </c>
      <c r="L77" s="13" t="s">
        <v>283</v>
      </c>
    </row>
    <row r="78" spans="1:12" s="13" customFormat="1" x14ac:dyDescent="0.25">
      <c r="A78" s="14">
        <v>700</v>
      </c>
      <c r="B78" s="15">
        <v>43039</v>
      </c>
      <c r="C78" s="16" t="s">
        <v>198</v>
      </c>
      <c r="D78" s="44">
        <v>3243</v>
      </c>
      <c r="E78" s="16" t="s">
        <v>8</v>
      </c>
      <c r="F78" s="18">
        <v>715</v>
      </c>
      <c r="G78" s="18" t="s">
        <v>199</v>
      </c>
      <c r="I78" s="13" t="s">
        <v>74</v>
      </c>
      <c r="J78" s="13" t="s">
        <v>111</v>
      </c>
      <c r="K78" s="13" t="s">
        <v>76</v>
      </c>
      <c r="L78" s="13" t="s">
        <v>77</v>
      </c>
    </row>
    <row r="79" spans="1:12" s="13" customFormat="1" x14ac:dyDescent="0.25">
      <c r="A79" s="14">
        <v>706</v>
      </c>
      <c r="B79" s="15">
        <v>43039</v>
      </c>
      <c r="C79" s="16" t="s">
        <v>200</v>
      </c>
      <c r="D79" s="44">
        <v>1600</v>
      </c>
      <c r="E79" s="16" t="s">
        <v>8</v>
      </c>
      <c r="F79" s="18">
        <v>715</v>
      </c>
      <c r="G79" s="18" t="s">
        <v>201</v>
      </c>
      <c r="I79" s="13" t="s">
        <v>258</v>
      </c>
      <c r="J79" s="13" t="s">
        <v>62</v>
      </c>
      <c r="K79" s="13" t="s">
        <v>288</v>
      </c>
      <c r="L79" s="13" t="s">
        <v>285</v>
      </c>
    </row>
    <row r="80" spans="1:12" s="13" customFormat="1" x14ac:dyDescent="0.25">
      <c r="A80" s="14">
        <v>710</v>
      </c>
      <c r="B80" s="15">
        <v>43039</v>
      </c>
      <c r="C80" s="16" t="s">
        <v>244</v>
      </c>
      <c r="D80" s="44">
        <v>2500</v>
      </c>
      <c r="E80" s="16" t="s">
        <v>8</v>
      </c>
      <c r="F80" s="18">
        <v>715</v>
      </c>
      <c r="G80" s="17"/>
      <c r="I80" s="13" t="s">
        <v>248</v>
      </c>
      <c r="J80" s="13" t="s">
        <v>102</v>
      </c>
      <c r="K80" s="13" t="s">
        <v>118</v>
      </c>
      <c r="L80" s="13" t="s">
        <v>119</v>
      </c>
    </row>
    <row r="81" spans="1:7" x14ac:dyDescent="0.25">
      <c r="A81" s="1"/>
      <c r="B81" s="2"/>
      <c r="C81" s="55" t="s">
        <v>7</v>
      </c>
      <c r="D81" s="56">
        <f>SUM(D6:D80)</f>
        <v>299450.75</v>
      </c>
      <c r="E81" s="3"/>
      <c r="F81" s="46"/>
      <c r="G81" s="4"/>
    </row>
    <row r="82" spans="1:7" x14ac:dyDescent="0.25">
      <c r="A82" s="1"/>
      <c r="B82" s="2"/>
      <c r="C82" s="55" t="s">
        <v>245</v>
      </c>
      <c r="D82" s="56">
        <f>+D81-D42</f>
        <v>288753.75</v>
      </c>
      <c r="E82" s="3"/>
      <c r="F82" s="46"/>
      <c r="G82" s="4"/>
    </row>
    <row r="85" spans="1:7" x14ac:dyDescent="0.25">
      <c r="C85" s="51" t="s">
        <v>21</v>
      </c>
    </row>
    <row r="86" spans="1:7" x14ac:dyDescent="0.25">
      <c r="B86" s="47">
        <v>43011</v>
      </c>
      <c r="C86" t="s">
        <v>272</v>
      </c>
      <c r="D86" s="54">
        <v>3243</v>
      </c>
    </row>
    <row r="87" spans="1:7" x14ac:dyDescent="0.25">
      <c r="B87" s="47">
        <v>43020</v>
      </c>
      <c r="C87" t="s">
        <v>262</v>
      </c>
      <c r="D87" s="54">
        <v>1000</v>
      </c>
    </row>
    <row r="88" spans="1:7" x14ac:dyDescent="0.25">
      <c r="B88" s="47">
        <v>43023</v>
      </c>
      <c r="C88" t="s">
        <v>269</v>
      </c>
      <c r="D88" s="58">
        <v>495</v>
      </c>
    </row>
    <row r="89" spans="1:7" x14ac:dyDescent="0.25">
      <c r="C89" s="52" t="s">
        <v>287</v>
      </c>
      <c r="D89" s="57">
        <f>SUM(D86:D88)</f>
        <v>4738</v>
      </c>
    </row>
  </sheetData>
  <sortState ref="A6:G80">
    <sortCondition ref="B6:B80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8"/>
  <sheetViews>
    <sheetView tabSelected="1" workbookViewId="0">
      <selection activeCell="F19" sqref="F19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19" ht="15.75" x14ac:dyDescent="0.3">
      <c r="C3" s="20"/>
      <c r="D3" s="20"/>
      <c r="E3" s="20"/>
      <c r="F3" s="20"/>
      <c r="G3" s="19"/>
      <c r="H3" s="19"/>
      <c r="I3" s="19"/>
    </row>
    <row r="4" spans="3:19" ht="20.25" x14ac:dyDescent="0.35">
      <c r="C4" s="20"/>
      <c r="D4" s="67" t="s">
        <v>16</v>
      </c>
      <c r="E4" s="67"/>
      <c r="F4" s="67"/>
      <c r="G4" s="19"/>
      <c r="H4" s="19"/>
      <c r="I4" s="19"/>
    </row>
    <row r="5" spans="3:19" ht="20.25" x14ac:dyDescent="0.35">
      <c r="C5" s="20"/>
      <c r="D5" s="67" t="s">
        <v>17</v>
      </c>
      <c r="E5" s="67"/>
      <c r="F5" s="67"/>
      <c r="G5" s="19"/>
      <c r="H5" s="19"/>
      <c r="I5" s="19"/>
    </row>
    <row r="6" spans="3:19" ht="20.25" x14ac:dyDescent="0.35">
      <c r="C6" s="20"/>
      <c r="D6" s="68" t="s">
        <v>134</v>
      </c>
      <c r="E6" s="68"/>
      <c r="F6" s="68"/>
      <c r="G6" s="19"/>
      <c r="H6" s="19"/>
      <c r="I6" s="19"/>
    </row>
    <row r="7" spans="3:19" x14ac:dyDescent="0.25">
      <c r="C7" s="19"/>
      <c r="D7" s="19"/>
      <c r="E7" s="23"/>
      <c r="F7" s="19"/>
      <c r="G7" s="19"/>
      <c r="H7" s="19"/>
      <c r="I7" s="19"/>
    </row>
    <row r="8" spans="3:19" x14ac:dyDescent="0.25">
      <c r="C8" s="25" t="s">
        <v>3</v>
      </c>
      <c r="D8" s="26" t="s">
        <v>18</v>
      </c>
      <c r="E8" s="24"/>
      <c r="G8" s="24"/>
      <c r="H8" s="19"/>
      <c r="I8" s="27"/>
    </row>
    <row r="9" spans="3:19" x14ac:dyDescent="0.25">
      <c r="C9" s="21" t="s">
        <v>51</v>
      </c>
      <c r="D9" s="22">
        <v>35000</v>
      </c>
      <c r="E9" s="28" t="s">
        <v>131</v>
      </c>
      <c r="F9" s="29" t="s">
        <v>52</v>
      </c>
      <c r="G9" s="53"/>
      <c r="H9" s="49"/>
      <c r="I9" s="19"/>
      <c r="J9" s="47"/>
      <c r="K9" s="21"/>
      <c r="L9" s="22"/>
      <c r="M9" s="28"/>
      <c r="N9" s="29"/>
      <c r="O9" s="28"/>
      <c r="P9" s="29"/>
      <c r="Q9" s="19"/>
      <c r="R9" s="19"/>
    </row>
    <row r="10" spans="3:19" x14ac:dyDescent="0.25">
      <c r="C10" s="21" t="s">
        <v>50</v>
      </c>
      <c r="D10" s="22">
        <v>35000</v>
      </c>
      <c r="E10" s="28" t="s">
        <v>132</v>
      </c>
      <c r="F10" s="29" t="s">
        <v>52</v>
      </c>
      <c r="G10" s="53"/>
      <c r="H10" s="19"/>
      <c r="I10" s="49"/>
      <c r="J10" s="47"/>
      <c r="K10" s="21"/>
      <c r="L10" s="22"/>
      <c r="M10" s="28"/>
      <c r="N10" s="29"/>
    </row>
    <row r="11" spans="3:19" x14ac:dyDescent="0.25">
      <c r="C11" s="21" t="s">
        <v>86</v>
      </c>
      <c r="D11" s="22">
        <v>13700</v>
      </c>
      <c r="E11" s="28" t="s">
        <v>133</v>
      </c>
      <c r="F11" s="29" t="s">
        <v>85</v>
      </c>
      <c r="H11" s="49"/>
      <c r="I11" s="49"/>
    </row>
    <row r="12" spans="3:19" x14ac:dyDescent="0.25">
      <c r="C12" s="30" t="s">
        <v>7</v>
      </c>
      <c r="D12" s="41">
        <f>SUM(D9:D11)</f>
        <v>83700</v>
      </c>
      <c r="E12" s="28"/>
      <c r="F12" s="19"/>
      <c r="G12" s="19"/>
      <c r="H12" s="19"/>
      <c r="I12" s="19"/>
      <c r="K12" s="21"/>
      <c r="L12" s="22"/>
      <c r="M12" s="50"/>
      <c r="N12" s="29"/>
      <c r="O12" s="28"/>
      <c r="P12" s="29"/>
      <c r="Q12" s="19"/>
      <c r="R12" s="49"/>
      <c r="S12" s="47"/>
    </row>
    <row r="13" spans="3:19" x14ac:dyDescent="0.25">
      <c r="K13" s="21"/>
      <c r="L13" s="22"/>
      <c r="M13" s="28"/>
      <c r="N13" s="29"/>
      <c r="P13" s="29"/>
      <c r="Q13" s="49"/>
      <c r="R13" s="49"/>
    </row>
    <row r="15" spans="3:19" x14ac:dyDescent="0.25">
      <c r="C15" s="19"/>
      <c r="D15" s="19"/>
      <c r="E15" s="19"/>
      <c r="F15" s="19"/>
      <c r="G15" s="31"/>
      <c r="H15" s="19"/>
      <c r="I15" s="19"/>
    </row>
    <row r="16" spans="3:19" x14ac:dyDescent="0.25">
      <c r="C16" s="30" t="s">
        <v>19</v>
      </c>
      <c r="D16" s="19"/>
      <c r="E16" s="19"/>
      <c r="F16" s="19"/>
      <c r="G16" s="19"/>
      <c r="H16" s="19"/>
      <c r="I16" s="19"/>
    </row>
    <row r="17" spans="2:14" x14ac:dyDescent="0.25">
      <c r="C17" s="32" t="s">
        <v>135</v>
      </c>
      <c r="D17" s="48">
        <f>OCTUBRE!D82</f>
        <v>288753.75</v>
      </c>
      <c r="E17" s="22"/>
      <c r="F17" s="22"/>
      <c r="G17" s="19"/>
      <c r="H17" s="19"/>
      <c r="I17" s="19"/>
    </row>
    <row r="18" spans="2:14" x14ac:dyDescent="0.25">
      <c r="B18" s="21" t="s">
        <v>20</v>
      </c>
      <c r="C18" s="32" t="s">
        <v>21</v>
      </c>
      <c r="D18" s="22">
        <f>+OCTUBRE!D89</f>
        <v>4738</v>
      </c>
      <c r="E18" s="22"/>
      <c r="F18" s="22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1" t="s">
        <v>22</v>
      </c>
      <c r="C19" s="32" t="s">
        <v>136</v>
      </c>
      <c r="D19" s="22">
        <v>0</v>
      </c>
      <c r="E19" s="28"/>
      <c r="F19" s="28"/>
      <c r="G19" s="19"/>
      <c r="H19" s="19"/>
      <c r="I19" s="19"/>
      <c r="J19" s="19"/>
      <c r="K19" s="19"/>
      <c r="L19" s="19"/>
      <c r="M19" s="19"/>
      <c r="N19" s="19"/>
    </row>
    <row r="20" spans="2:14" x14ac:dyDescent="0.25">
      <c r="B20" s="19"/>
      <c r="C20" s="30" t="s">
        <v>7</v>
      </c>
      <c r="D20" s="42">
        <f>D17+D18-D19</f>
        <v>293491.75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2" spans="2:14" ht="16.5" x14ac:dyDescent="0.3">
      <c r="B22" s="19"/>
      <c r="C22" s="30" t="s">
        <v>23</v>
      </c>
      <c r="D22" s="42">
        <f>D20-D12</f>
        <v>209791.75</v>
      </c>
      <c r="E22" s="34"/>
      <c r="F22" s="19"/>
      <c r="G22" s="19"/>
      <c r="H22" s="19"/>
      <c r="I22" s="19"/>
      <c r="J22" s="19"/>
      <c r="K22" s="19"/>
      <c r="L22" s="19"/>
      <c r="M22" s="19"/>
      <c r="N22" s="19"/>
    </row>
    <row r="23" spans="2:14" x14ac:dyDescent="0.25">
      <c r="B23" s="19"/>
      <c r="C23" s="21" t="s">
        <v>24</v>
      </c>
      <c r="D23" s="42">
        <f>+D22*0.16</f>
        <v>33566.68</v>
      </c>
      <c r="E23" s="19"/>
      <c r="F23" s="28"/>
      <c r="G23" s="19"/>
      <c r="H23" s="19"/>
      <c r="I23" s="19"/>
      <c r="J23" s="19"/>
      <c r="K23" s="19"/>
      <c r="L23" s="19"/>
      <c r="M23" s="19"/>
      <c r="N23" s="19"/>
    </row>
    <row r="24" spans="2:14" x14ac:dyDescent="0.25">
      <c r="B24" s="19"/>
      <c r="C24" s="21" t="s">
        <v>25</v>
      </c>
      <c r="D24" s="42">
        <f>+D22+D23</f>
        <v>243358.43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2:14" x14ac:dyDescent="0.25">
      <c r="B25" s="19"/>
      <c r="C25" s="19"/>
      <c r="D25" s="33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x14ac:dyDescent="0.25">
      <c r="B26" s="19"/>
      <c r="C26" s="32"/>
      <c r="D26" s="33"/>
      <c r="E26" s="22"/>
      <c r="F26" s="22"/>
      <c r="G26" s="19"/>
      <c r="H26" s="19"/>
      <c r="I26" s="19"/>
      <c r="J26" s="19"/>
      <c r="K26" s="19"/>
      <c r="L26" s="19"/>
      <c r="M26" s="19"/>
      <c r="N26" s="19"/>
    </row>
    <row r="27" spans="2:14" x14ac:dyDescent="0.25">
      <c r="B27" s="19"/>
      <c r="C27" s="21" t="s">
        <v>26</v>
      </c>
      <c r="D27" s="42">
        <f>+D24+D26</f>
        <v>243358.43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4" x14ac:dyDescent="0.25">
      <c r="B28" s="19"/>
      <c r="C28" s="19"/>
      <c r="D28" s="33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32" spans="2:14" x14ac:dyDescent="0.25">
      <c r="B32" s="19"/>
      <c r="C32" s="21"/>
      <c r="D32" s="22"/>
      <c r="E32" s="19"/>
      <c r="F32" s="19"/>
      <c r="G32" s="22"/>
      <c r="H32" s="19"/>
      <c r="I32" s="19"/>
      <c r="J32" s="19"/>
      <c r="K32" s="19"/>
      <c r="L32" s="19"/>
      <c r="M32" s="19"/>
      <c r="N32" s="19"/>
    </row>
    <row r="33" spans="2:15" x14ac:dyDescent="0.25">
      <c r="B33" s="19"/>
      <c r="C33" s="21"/>
      <c r="D33" s="37"/>
      <c r="E33" s="21"/>
      <c r="F33" s="21"/>
      <c r="G33" s="40"/>
      <c r="H33" s="19"/>
      <c r="I33" s="19"/>
      <c r="J33" s="19"/>
      <c r="K33" s="19"/>
      <c r="L33" s="19"/>
      <c r="M33" s="19"/>
      <c r="N33" s="19"/>
    </row>
    <row r="34" spans="2:15" x14ac:dyDescent="0.25">
      <c r="C34" s="21"/>
      <c r="D34" s="22"/>
      <c r="E34" s="21"/>
      <c r="F34" s="21"/>
      <c r="G34" s="40"/>
      <c r="H34" s="19"/>
      <c r="I34" s="19"/>
      <c r="J34" s="19"/>
      <c r="K34" s="19"/>
      <c r="L34" s="19"/>
      <c r="M34" s="19"/>
      <c r="N34" s="19"/>
      <c r="O34" s="19"/>
    </row>
    <row r="35" spans="2:15" x14ac:dyDescent="0.25">
      <c r="C35" s="21"/>
      <c r="D35" s="37"/>
      <c r="E35" s="21"/>
      <c r="F35" s="21"/>
      <c r="G35" s="40"/>
      <c r="H35" s="19"/>
      <c r="I35" s="19"/>
      <c r="J35" s="19"/>
      <c r="K35" s="19"/>
      <c r="L35" s="19"/>
      <c r="M35" s="19"/>
      <c r="N35" s="19"/>
      <c r="O35" s="19"/>
    </row>
    <row r="36" spans="2:15" x14ac:dyDescent="0.25">
      <c r="C36" s="21"/>
      <c r="D36" s="38"/>
      <c r="E36" s="38"/>
      <c r="F36" s="21"/>
      <c r="G36" s="35"/>
      <c r="H36" s="19"/>
      <c r="I36" s="19"/>
      <c r="J36" s="19"/>
      <c r="K36" s="19"/>
      <c r="L36" s="19"/>
      <c r="M36" s="19"/>
      <c r="N36" s="19"/>
      <c r="O36" s="19"/>
    </row>
    <row r="37" spans="2:15" x14ac:dyDescent="0.25">
      <c r="C37" s="21"/>
      <c r="D37" s="38"/>
      <c r="E37" s="38"/>
      <c r="F37" s="21"/>
      <c r="G37" s="36"/>
      <c r="H37" s="19"/>
      <c r="I37" s="19"/>
      <c r="J37" s="19"/>
      <c r="K37" s="19"/>
      <c r="L37" s="19"/>
      <c r="M37" s="19"/>
      <c r="N37" s="19"/>
      <c r="O37" s="19"/>
    </row>
    <row r="38" spans="2:15" x14ac:dyDescent="0.25">
      <c r="C38" s="21"/>
      <c r="D38" s="22"/>
      <c r="E38" s="39"/>
      <c r="F38" s="19"/>
      <c r="G38" s="19"/>
      <c r="H38" s="19"/>
      <c r="I38" s="19"/>
      <c r="J38" s="19"/>
      <c r="K38" s="19"/>
      <c r="L38" s="19"/>
      <c r="M38" s="19"/>
      <c r="N38" s="19"/>
      <c r="O38" s="1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RESUMEN 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2017-10-12T14:50:45Z</cp:lastPrinted>
  <dcterms:created xsi:type="dcterms:W3CDTF">2016-02-16T18:14:31Z</dcterms:created>
  <dcterms:modified xsi:type="dcterms:W3CDTF">2017-11-13T23:22:05Z</dcterms:modified>
</cp:coreProperties>
</file>