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11100" tabRatio="601" activeTab="1"/>
  </bookViews>
  <sheets>
    <sheet name="AGOSTO" sheetId="16" r:id="rId1"/>
    <sheet name="RESUMEN AGOSTO" sheetId="17" r:id="rId2"/>
    <sheet name="Hoja3" sheetId="18" r:id="rId3"/>
  </sheets>
  <definedNames>
    <definedName name="_xlnm.Print_Area" localSheetId="0">AGOSTO!$A$56:$F$56</definedName>
  </definedNames>
  <calcPr calcId="145621"/>
</workbook>
</file>

<file path=xl/calcChain.xml><?xml version="1.0" encoding="utf-8"?>
<calcChain xmlns="http://schemas.openxmlformats.org/spreadsheetml/2006/main">
  <c r="D22" i="17" l="1"/>
  <c r="D18" i="17" l="1"/>
  <c r="D72" i="16" l="1"/>
  <c r="D70" i="16"/>
  <c r="D12" i="17" l="1"/>
  <c r="D57" i="16" l="1"/>
  <c r="D17" i="17" s="1"/>
  <c r="D20" i="17" s="1"/>
  <c r="D23" i="17" l="1"/>
  <c r="D24" i="17" s="1"/>
  <c r="D27" i="17" s="1"/>
</calcChain>
</file>

<file path=xl/comments1.xml><?xml version="1.0" encoding="utf-8"?>
<comments xmlns="http://schemas.openxmlformats.org/spreadsheetml/2006/main">
  <authors>
    <author>auxcontable</author>
  </authors>
  <commentList>
    <comment ref="C42" authorId="0">
      <text>
        <r>
          <rPr>
            <b/>
            <sz val="9"/>
            <color indexed="81"/>
            <rFont val="Tahoma"/>
            <family val="2"/>
          </rPr>
          <t>auxcntable:</t>
        </r>
        <r>
          <rPr>
            <sz val="9"/>
            <color indexed="81"/>
            <rFont val="Tahoma"/>
            <family val="2"/>
          </rPr>
          <t xml:space="preserve">
PAGA MATERIA QUE NO TOMO EN SU MOMENTO</t>
        </r>
      </text>
    </comment>
  </commentList>
</comments>
</file>

<file path=xl/sharedStrings.xml><?xml version="1.0" encoding="utf-8"?>
<sst xmlns="http://schemas.openxmlformats.org/spreadsheetml/2006/main" count="365" uniqueCount="245">
  <si>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</si>
  <si>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</si>
  <si>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</si>
  <si>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</si>
  <si>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</si>
  <si>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</si>
  <si>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</si>
  <si>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</si>
  <si>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GUANAJUATO</t>
  </si>
  <si>
    <t>FACTURA</t>
  </si>
  <si>
    <t>RAMIREZ</t>
  </si>
  <si>
    <t>TORRES</t>
  </si>
  <si>
    <t>GARCIA</t>
  </si>
  <si>
    <t>MARTINEZ</t>
  </si>
  <si>
    <t>SERGIO</t>
  </si>
  <si>
    <t>SANCHEZ</t>
  </si>
  <si>
    <t>GUEVARA</t>
  </si>
  <si>
    <t>PEREZ</t>
  </si>
  <si>
    <t>HERNANDEZ</t>
  </si>
  <si>
    <t>SEDE GUANAJUATO</t>
  </si>
  <si>
    <t>RESUMEN DE ADEUDOS</t>
  </si>
  <si>
    <t>COSTO</t>
  </si>
  <si>
    <t>DEPÓSITOS</t>
  </si>
  <si>
    <t>MAS</t>
  </si>
  <si>
    <t>DEPOSITOS NO CONSIDERADOS</t>
  </si>
  <si>
    <t>MENOS</t>
  </si>
  <si>
    <t>SALDO</t>
  </si>
  <si>
    <t>IVA</t>
  </si>
  <si>
    <t>TOTAL FACTURA</t>
  </si>
  <si>
    <t>TOTAL A ENVIAR A DELEGACIÓN</t>
  </si>
  <si>
    <t>RIOS</t>
  </si>
  <si>
    <t>JOSE MANUEL</t>
  </si>
  <si>
    <t>ARROYO</t>
  </si>
  <si>
    <t>JOSE LUIS</t>
  </si>
  <si>
    <t>RODRIGUEZ</t>
  </si>
  <si>
    <t>MAC-12</t>
  </si>
  <si>
    <t>HUERTA</t>
  </si>
  <si>
    <t>MIGUEL ANGEL</t>
  </si>
  <si>
    <t>ZAVALA</t>
  </si>
  <si>
    <t>ALVAREZ</t>
  </si>
  <si>
    <t>GERMAN EZEQUIEL</t>
  </si>
  <si>
    <t>AYALA</t>
  </si>
  <si>
    <t>QUINTANA</t>
  </si>
  <si>
    <t>OSCAR ALBERTO</t>
  </si>
  <si>
    <t>IBARRA</t>
  </si>
  <si>
    <t>SEGURA</t>
  </si>
  <si>
    <t>CRISTOBAL MISAEL</t>
  </si>
  <si>
    <t>AGUILAR</t>
  </si>
  <si>
    <t>SILVESTRE</t>
  </si>
  <si>
    <t>BARRIENTOS</t>
  </si>
  <si>
    <t>EFRAIN</t>
  </si>
  <si>
    <t>JUAN EDGARDO</t>
  </si>
  <si>
    <t>CESAR PAUL</t>
  </si>
  <si>
    <t>MCVT-2 2016 LEÓN</t>
  </si>
  <si>
    <t>MAC-12 2016 IRAPUATO</t>
  </si>
  <si>
    <t>itc</t>
  </si>
  <si>
    <t>MARCO ANTONIO</t>
  </si>
  <si>
    <t>LUNA</t>
  </si>
  <si>
    <t>BRAVO</t>
  </si>
  <si>
    <t>JUAN ROBERTO</t>
  </si>
  <si>
    <t>DE LA CRUZ</t>
  </si>
  <si>
    <t>ANGELICA</t>
  </si>
  <si>
    <t>JORGE LUIS</t>
  </si>
  <si>
    <t>CRUCES</t>
  </si>
  <si>
    <t xml:space="preserve">RAMOS </t>
  </si>
  <si>
    <t>LOPEZ</t>
  </si>
  <si>
    <t>ROSA NELLIE</t>
  </si>
  <si>
    <t>OROZCO</t>
  </si>
  <si>
    <t>BOCANEGRA</t>
  </si>
  <si>
    <t>RICARDO</t>
  </si>
  <si>
    <t>BUCIO</t>
  </si>
  <si>
    <t>DIEGO ALEJANDRO</t>
  </si>
  <si>
    <t>ALMANZA</t>
  </si>
  <si>
    <t xml:space="preserve">LUIS ADAN </t>
  </si>
  <si>
    <t xml:space="preserve">ROCHA </t>
  </si>
  <si>
    <t>local</t>
  </si>
  <si>
    <t>MAC-13 2017 LEÓN y MGP-6 LEÓN</t>
  </si>
  <si>
    <t>un solo modulo</t>
  </si>
  <si>
    <t>Relación de depósitos JULIO 2017 (Sedes)</t>
  </si>
  <si>
    <t>JULIO</t>
  </si>
  <si>
    <t>DOMINGUEZ</t>
  </si>
  <si>
    <t>WOLF</t>
  </si>
  <si>
    <t>SERVANDO ISAAC</t>
  </si>
  <si>
    <t xml:space="preserve">ARECHIGA </t>
  </si>
  <si>
    <t xml:space="preserve">RUBEN ALFREDO </t>
  </si>
  <si>
    <t>MENSUALIDAD AGOSTO 17 D INT 0010817 00567792</t>
  </si>
  <si>
    <t>FSDE-40217</t>
  </si>
  <si>
    <t>DEPOSITO DE 160083102511 SUC. CH 0083102511 00312224</t>
  </si>
  <si>
    <t>FSDE-40234</t>
  </si>
  <si>
    <t>PAGO MAESTRIA AGO 17 D INT 1949393 00331262</t>
  </si>
  <si>
    <t>FSDE-40235</t>
  </si>
  <si>
    <t>PAGO DE MENSUALIDAD MGP D INT 0000001 00555290</t>
  </si>
  <si>
    <t>FSDE-40279</t>
  </si>
  <si>
    <t>MCTV161702097908 EDGARDO IBARRA SEGURA D INT 0001126 00467593</t>
  </si>
  <si>
    <t>FSDE-40548</t>
  </si>
  <si>
    <t>MCVT161702097845 CRISTOBAL AGUILAR SANCH D INT 0001127 00467589</t>
  </si>
  <si>
    <t>FSDE-40549</t>
  </si>
  <si>
    <t>161801114067 D INT 1618011 00160658</t>
  </si>
  <si>
    <t>FSDE-40550</t>
  </si>
  <si>
    <t>Pago Colegiatura MGP D INT 1113510 00001078</t>
  </si>
  <si>
    <t>FSDE-40551</t>
  </si>
  <si>
    <t>Agosto Javier Glez y Marco Zaragoza D INT 4263500 00451086</t>
  </si>
  <si>
    <t>FSDE-40552</t>
  </si>
  <si>
    <t>DEPOSITO DE 161801112032 SUC. DE 1801112032 00505576</t>
  </si>
  <si>
    <t>FSDE-40616</t>
  </si>
  <si>
    <t>161702098019 D INT 0230817 00174501</t>
  </si>
  <si>
    <t>FSDE-40618</t>
  </si>
  <si>
    <t>161702098179 D INT 0230817 00175600</t>
  </si>
  <si>
    <t>FSDE-40619</t>
  </si>
  <si>
    <t>INSCRIPCION ING. CORRES D INT 1054000 00598739</t>
  </si>
  <si>
    <t>FSDE-40620</t>
  </si>
  <si>
    <t>inscripcion maestria D INT 1600831 00219424</t>
  </si>
  <si>
    <t>FSDE-40621</t>
  </si>
  <si>
    <t>DEPOSITO DE 160083102511 SUC. FA 0083102511 00419564</t>
  </si>
  <si>
    <t>FSDE-40622</t>
  </si>
  <si>
    <t>COLEGIATURA MES DE JUNIO ROBERTO LUNA D INT 0250817 00625781</t>
  </si>
  <si>
    <t>FSDE-40710</t>
  </si>
  <si>
    <t>Inscripcion D INT 0230817 00209897</t>
  </si>
  <si>
    <t>FSDE-40711</t>
  </si>
  <si>
    <t>PAGO COLEGIATURA MES DE MAYO ROBERTO LUN D INT 0250817 00624785</t>
  </si>
  <si>
    <t>FSDE-40712</t>
  </si>
  <si>
    <t>coleg mzo abril D INT 0250817 00624048</t>
  </si>
  <si>
    <t>FSDE-40713</t>
  </si>
  <si>
    <t>DEPOSITO DE 160083102511 SUC. AB 0083102511 00953816</t>
  </si>
  <si>
    <t>DEPOSITO DE 161701000285 SUC. SU 1701000285 00091175</t>
  </si>
  <si>
    <t>DEPOSITO DE 160083102511 SUC. FA 0083102511 00416004</t>
  </si>
  <si>
    <t>DEPOSITO DE 160083102511 SUC. FA 0083102511 00416009</t>
  </si>
  <si>
    <t>DEPOSITO DE 160083102511 SUC. FA 0083102511 00416014</t>
  </si>
  <si>
    <t>DEPOSITO DE 160083102511 SUC. FA 0083102511 00416019</t>
  </si>
  <si>
    <t>DEPOSITO DE SUC. FAJA DE ORO,GT 0000000000 00416136</t>
  </si>
  <si>
    <t>DEPOSITO DE 160083102511 SUC. SA 0083102511 00365042</t>
  </si>
  <si>
    <t>DEPOSITO DE SUC. FAJA DE ORO,GT 0000000000 00417964</t>
  </si>
  <si>
    <t>DEPOSITO DE 161801111921 SUC. LO 1801111921 00730007</t>
  </si>
  <si>
    <t>DEPOSITO DE 160083102511 SUC. SA 0083102511 00367246</t>
  </si>
  <si>
    <t>DEPOSITO DE 160083102511 SUC. FA 0083102511 00419167</t>
  </si>
  <si>
    <t>DEPOSITO DE 160083102511 SUC. FA 0083102511 00419160</t>
  </si>
  <si>
    <t>DEPOSITO DE 160083102511 SUC. FA 0083102511 00419246</t>
  </si>
  <si>
    <t>DEPOSITO DE 160083102511 SUC. FA 0083102511 00419569</t>
  </si>
  <si>
    <t>DEPOSITO DE 160083102511 SUC. FA 0083102511 00419310</t>
  </si>
  <si>
    <t>DEPOSITO DE 160083102511 SUC. FA 0083102511 00419574</t>
  </si>
  <si>
    <t>DEPOSITO DE 160083102511 SUC. GL 0083102511 00944839</t>
  </si>
  <si>
    <t>DEPOSITO DE 160083102511 SUC. FA 0083102511 00419646</t>
  </si>
  <si>
    <t>DEPOSITO DE 160083102511 SUC. FA 0083102511 00419372</t>
  </si>
  <si>
    <t>DEPOSITO DE 160083102511 SUC. SA 0083102511 00368751</t>
  </si>
  <si>
    <t>DEPOSITO DE 160083102511 SUC. BL 0083102511 00350733</t>
  </si>
  <si>
    <t>DEPOSITO DE 160083102511 SUC. SO 0083102511 00602819</t>
  </si>
  <si>
    <t>DEPOSITO DE 161601021655 SUC. C. 1601021655 00839427</t>
  </si>
  <si>
    <t>DEPOSITO DE 1600831025 SUC. BCA. 1600831025 00193876</t>
  </si>
  <si>
    <t>DEPOSITO DE 160083102511 SUC. YU 0083102511 00699731</t>
  </si>
  <si>
    <t>DEPOSITO DE 160083102511 SUC. SA 0083102511 00375967</t>
  </si>
  <si>
    <t>DEPOSITO DE 160083102511 SUC. SA 0083102511 00376058</t>
  </si>
  <si>
    <t>DEPOSITO DE SUC. Altacia León G 0000000000 00421391</t>
  </si>
  <si>
    <t>DEPOSITO DE 161801112192 SUC. CE 1801112192 00357874</t>
  </si>
  <si>
    <t>DEPOSITO DE 161801112764 SUC. CE 1801112764 00357605</t>
  </si>
  <si>
    <t>161702099211 Ruben Alfredo Torres Zavala D INT 2099211 00988143</t>
  </si>
  <si>
    <t>TRANSFERENCIA 09-08-17 SERVANDO RINCON REYNA COLE DE AGOSTO CLAVE DE RASTREO MBAN1001708090004927304</t>
  </si>
  <si>
    <t>MAC 12</t>
  </si>
  <si>
    <t>MGP6</t>
  </si>
  <si>
    <t>MCVT2</t>
  </si>
  <si>
    <t>DUEÑES</t>
  </si>
  <si>
    <t xml:space="preserve">RODRIGUEZ </t>
  </si>
  <si>
    <t xml:space="preserve">MGP6 </t>
  </si>
  <si>
    <t xml:space="preserve">ARMAS </t>
  </si>
  <si>
    <t>MAC 13</t>
  </si>
  <si>
    <t>JAVIER MEDINA Y MARCO ZARAGOZA</t>
  </si>
  <si>
    <t>ROQUE</t>
  </si>
  <si>
    <t>CASTAÑEDA</t>
  </si>
  <si>
    <t>ROBERTO MIGUEL</t>
  </si>
  <si>
    <t>FSDE-40877</t>
  </si>
  <si>
    <t>MGP 7</t>
  </si>
  <si>
    <t>CORRES</t>
  </si>
  <si>
    <t>VELASCO</t>
  </si>
  <si>
    <t>LUIS ALBERTO</t>
  </si>
  <si>
    <t>ENRIQUEZ</t>
  </si>
  <si>
    <t>PRIETO</t>
  </si>
  <si>
    <t>ZIF RICARDO</t>
  </si>
  <si>
    <t>SIERRA</t>
  </si>
  <si>
    <t>HUGO ENRIQUE</t>
  </si>
  <si>
    <t>FSDE-40803</t>
  </si>
  <si>
    <t>MARCELA PATRICIA</t>
  </si>
  <si>
    <t>ROGELIO CARDONA Y MARIA JOSE GONZALEZ</t>
  </si>
  <si>
    <t xml:space="preserve">TRANSFERENCIA 30/08/2017 PEDRO ARMANDO CASTILLO COLEGIATURA AGOSTO </t>
  </si>
  <si>
    <t xml:space="preserve">DIAZ </t>
  </si>
  <si>
    <t>MAC 11</t>
  </si>
  <si>
    <t>MORENO</t>
  </si>
  <si>
    <t>SALAS</t>
  </si>
  <si>
    <t>ACRISIO  ORESTES</t>
  </si>
  <si>
    <t xml:space="preserve">MAC 13 </t>
  </si>
  <si>
    <t>FUENTES</t>
  </si>
  <si>
    <t xml:space="preserve">ONTIVEROS </t>
  </si>
  <si>
    <t>AL 31 DE AGOSTO DE 2017</t>
  </si>
  <si>
    <t>AGOSTO</t>
  </si>
  <si>
    <t>SERVICIOS DE AGOSTO</t>
  </si>
  <si>
    <t>MGP7</t>
  </si>
  <si>
    <t>CARRILLO</t>
  </si>
  <si>
    <t>JOVANA EDITH</t>
  </si>
  <si>
    <t xml:space="preserve">CARDENAS </t>
  </si>
  <si>
    <t>CARLOS</t>
  </si>
  <si>
    <t>JUAN MANUEL</t>
  </si>
  <si>
    <t>HERRERA</t>
  </si>
  <si>
    <t>RUIZ</t>
  </si>
  <si>
    <t>EMMANUEL</t>
  </si>
  <si>
    <t>CAMACHO</t>
  </si>
  <si>
    <t>LESPRON</t>
  </si>
  <si>
    <t xml:space="preserve">ALEJANDRA </t>
  </si>
  <si>
    <t>ZARATE</t>
  </si>
  <si>
    <t>CARLOS GREGORIO</t>
  </si>
  <si>
    <t>VARGAS</t>
  </si>
  <si>
    <t>LÓPEZ</t>
  </si>
  <si>
    <t>FRIAS</t>
  </si>
  <si>
    <t>CARMONA</t>
  </si>
  <si>
    <t>DAVID FERNANDO</t>
  </si>
  <si>
    <t xml:space="preserve">GUTIERREZ </t>
  </si>
  <si>
    <t>MENDEZ</t>
  </si>
  <si>
    <t>ROSALES</t>
  </si>
  <si>
    <t>OCTAVIO ALFONO</t>
  </si>
  <si>
    <t>JOSE CARLOS</t>
  </si>
  <si>
    <t>VALENCIA</t>
  </si>
  <si>
    <t>JOSE RAMON</t>
  </si>
  <si>
    <t>DONG</t>
  </si>
  <si>
    <t>MORALES</t>
  </si>
  <si>
    <t>PABLO</t>
  </si>
  <si>
    <t>SANDOVAL</t>
  </si>
  <si>
    <t>GALLARDO</t>
  </si>
  <si>
    <t>CHAVEZ</t>
  </si>
  <si>
    <t>ROBLES</t>
  </si>
  <si>
    <t>JOSE</t>
  </si>
  <si>
    <t xml:space="preserve">GALVAN </t>
  </si>
  <si>
    <t>GILBERTO ROMÁN</t>
  </si>
  <si>
    <t>DEPOSITO EFECTIVO 03/08/2017 CESAR RAYMUNDO GOMEZ GARCIA</t>
  </si>
  <si>
    <t>RAZO</t>
  </si>
  <si>
    <t>AGUSTIN</t>
  </si>
  <si>
    <t>DEPOSITO EFECTIVO CAJERO 14/08/2017 SERGIO VARGAS LOPEZ</t>
  </si>
  <si>
    <t>DEPOSITO EFECTIVO CAJERO 14/08/2017 AGUSTIN CARRILLO RAZO</t>
  </si>
  <si>
    <t>DEPOSITO EFECTIVO CAJERO 17/08/2017 CARLOS MIGUEL GOMEZ ALANIS</t>
  </si>
  <si>
    <t>DEPOSITO EFECTIVO CAJERO 18/08/2017 JOSE ANTONIO BALANDRAN ROMERO</t>
  </si>
  <si>
    <t>TOTAL GENERAL</t>
  </si>
  <si>
    <t>MVII5</t>
  </si>
  <si>
    <t>COLIN</t>
  </si>
  <si>
    <t>DIANA FABIOLA</t>
  </si>
  <si>
    <t xml:space="preserve">N° materia </t>
  </si>
  <si>
    <t>Marco normativo y Legislación y reglamentación</t>
  </si>
  <si>
    <t>Técnicas de investigación aplicadas a las vias terrestres</t>
  </si>
  <si>
    <t>3 y 3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</si>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</sst>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2" fillId="0" borderId="0">
      <alignment horizontal="center" vertical="center"/>
    </xf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43" fontId="7" fillId="0" borderId="0" applyFont="0" applyFill="0" applyBorder="0" applyAlignment="0" applyProtection="0"/>
    <xf numFmtId="0" fontId="17" fillId="0" borderId="0"/>
    <xf numFmtId="0" fontId="21" fillId="0" borderId="0"/>
  </cellStyleXfs>
  <cellXfs count="63">
    <xf numFmtId="0" fontId="0" fillId="0" borderId="0" xfId="0"/>
    <xf numFmtId="0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3"/>
    <xf numFmtId="0" fontId="8" fillId="0" borderId="0" xfId="3" applyFont="1"/>
    <xf numFmtId="0" fontId="3" fillId="0" borderId="0" xfId="3" applyFont="1"/>
    <xf numFmtId="4" fontId="3" fillId="0" borderId="0" xfId="3" applyNumberFormat="1" applyFont="1"/>
    <xf numFmtId="0" fontId="10" fillId="0" borderId="0" xfId="3" applyFont="1" applyAlignment="1">
      <alignment horizontal="center"/>
    </xf>
    <xf numFmtId="0" fontId="10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16" fontId="3" fillId="0" borderId="0" xfId="3" applyNumberFormat="1" applyFont="1"/>
    <xf numFmtId="4" fontId="10" fillId="0" borderId="0" xfId="3" applyNumberFormat="1" applyFont="1"/>
    <xf numFmtId="4" fontId="10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1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10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4" fontId="3" fillId="0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15" fillId="0" borderId="0" xfId="0" applyFont="1"/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/>
    <xf numFmtId="0" fontId="20" fillId="0" borderId="0" xfId="0" applyFont="1" applyFill="1" applyBorder="1" applyAlignment="1">
      <alignment horizontal="right" vertical="center"/>
    </xf>
    <xf numFmtId="43" fontId="0" fillId="0" borderId="0" xfId="0" applyNumberFormat="1"/>
    <xf numFmtId="14" fontId="5" fillId="0" borderId="0" xfId="3" applyNumberFormat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14" fontId="10" fillId="0" borderId="0" xfId="3" applyNumberFormat="1" applyFont="1"/>
    <xf numFmtId="4" fontId="20" fillId="0" borderId="0" xfId="0" applyNumberFormat="1" applyFont="1" applyFill="1" applyBorder="1" applyAlignment="1">
      <alignment horizontal="right" vertical="center"/>
    </xf>
    <xf numFmtId="44" fontId="0" fillId="0" borderId="0" xfId="13" applyNumberFormat="1" applyFont="1"/>
    <xf numFmtId="44" fontId="0" fillId="0" borderId="0" xfId="0" applyNumberFormat="1"/>
    <xf numFmtId="0" fontId="0" fillId="0" borderId="0" xfId="0" applyAlignment="1">
      <alignment horizontal="right"/>
    </xf>
    <xf numFmtId="0" fontId="6" fillId="0" borderId="0" xfId="3" applyNumberFormat="1" applyFont="1" applyAlignment="1">
      <alignment horizontal="center"/>
    </xf>
    <xf numFmtId="0" fontId="6" fillId="0" borderId="0" xfId="3" applyNumberFormat="1" applyFont="1"/>
    <xf numFmtId="49" fontId="2" fillId="0" borderId="0" xfId="1" applyNumberFormat="1" applyFont="1" applyFill="1" applyBorder="1" applyAlignment="1">
      <alignment vertical="center"/>
    </xf>
    <xf numFmtId="0" fontId="9" fillId="0" borderId="0" xfId="3" applyFont="1" applyAlignment="1">
      <alignment horizontal="center"/>
    </xf>
    <xf numFmtId="15" fontId="9" fillId="0" borderId="0" xfId="3" applyNumberFormat="1" applyFont="1" applyBorder="1" applyAlignment="1">
      <alignment horizontal="center"/>
    </xf>
  </cellXfs>
  <cellStyles count="16">
    <cellStyle name="Millares" xfId="13" builtinId="3"/>
    <cellStyle name="Millares 2" xfId="4"/>
    <cellStyle name="Normal" xfId="0" builtinId="0"/>
    <cellStyle name="Normal 10" xfId="15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4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19335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2"/>
  <sheetViews>
    <sheetView topLeftCell="A50" workbookViewId="0">
      <selection activeCell="G69" sqref="G69"/>
    </sheetView>
  </sheetViews>
  <sheetFormatPr baseColWidth="10" defaultRowHeight="15" x14ac:dyDescent="0.25"/>
  <cols>
    <col min="3" max="3" width="56.7109375" customWidth="1"/>
    <col min="4" max="4" width="12.5703125" bestFit="1" customWidth="1"/>
    <col min="12" max="12" width="17.28515625" customWidth="1"/>
  </cols>
  <sheetData>
    <row r="1" spans="1:12" x14ac:dyDescent="0.25">
      <c r="A1" s="60" t="s">
        <v>0</v>
      </c>
      <c r="B1" s="60"/>
      <c r="C1" s="60"/>
      <c r="D1" s="60"/>
      <c r="E1" s="60"/>
      <c r="F1" s="6"/>
    </row>
    <row r="2" spans="1:12" x14ac:dyDescent="0.25">
      <c r="A2" s="60" t="s">
        <v>78</v>
      </c>
      <c r="B2" s="60"/>
      <c r="C2" s="60"/>
      <c r="D2" s="60"/>
      <c r="E2" s="60"/>
      <c r="F2" s="6"/>
    </row>
    <row r="3" spans="1:12" x14ac:dyDescent="0.25">
      <c r="A3" s="7"/>
      <c r="B3" s="8"/>
      <c r="C3" s="5"/>
      <c r="D3" s="8"/>
      <c r="E3" s="5"/>
      <c r="F3" s="6"/>
    </row>
    <row r="4" spans="1:12" x14ac:dyDescent="0.25">
      <c r="A4" s="45" t="s">
        <v>79</v>
      </c>
      <c r="B4" s="8"/>
      <c r="C4" s="5"/>
      <c r="D4" s="8"/>
      <c r="E4" s="5"/>
      <c r="F4" s="6"/>
    </row>
    <row r="5" spans="1:12" x14ac:dyDescent="0.25">
      <c r="A5" s="9" t="s">
        <v>1</v>
      </c>
      <c r="B5" s="10" t="s">
        <v>2</v>
      </c>
      <c r="C5" s="10" t="s">
        <v>3</v>
      </c>
      <c r="D5" s="11" t="s">
        <v>4</v>
      </c>
      <c r="E5" s="12" t="s">
        <v>5</v>
      </c>
      <c r="F5" s="10" t="s">
        <v>6</v>
      </c>
      <c r="G5" s="10" t="s">
        <v>9</v>
      </c>
    </row>
    <row r="6" spans="1:12" s="13" customFormat="1" x14ac:dyDescent="0.25">
      <c r="A6" s="14">
        <v>5</v>
      </c>
      <c r="B6" s="15">
        <v>42948</v>
      </c>
      <c r="C6" s="16" t="s">
        <v>95</v>
      </c>
      <c r="D6" s="44">
        <v>3243</v>
      </c>
      <c r="E6" s="16" t="s">
        <v>8</v>
      </c>
      <c r="F6" s="17">
        <v>715</v>
      </c>
      <c r="G6" s="18" t="s">
        <v>96</v>
      </c>
      <c r="I6" s="13" t="s">
        <v>158</v>
      </c>
      <c r="J6" s="13" t="s">
        <v>47</v>
      </c>
      <c r="K6" s="13" t="s">
        <v>15</v>
      </c>
      <c r="L6" s="13" t="s">
        <v>46</v>
      </c>
    </row>
    <row r="7" spans="1:12" s="13" customFormat="1" x14ac:dyDescent="0.25">
      <c r="A7" s="14">
        <v>6</v>
      </c>
      <c r="B7" s="15">
        <v>42948</v>
      </c>
      <c r="C7" s="16" t="s">
        <v>93</v>
      </c>
      <c r="D7" s="44">
        <v>3243</v>
      </c>
      <c r="E7" s="16" t="s">
        <v>8</v>
      </c>
      <c r="F7" s="17">
        <v>715</v>
      </c>
      <c r="G7" s="18" t="s">
        <v>94</v>
      </c>
      <c r="I7" s="13" t="s">
        <v>158</v>
      </c>
      <c r="J7" s="13" t="s">
        <v>44</v>
      </c>
      <c r="K7" s="13" t="s">
        <v>45</v>
      </c>
      <c r="L7" s="13" t="s">
        <v>51</v>
      </c>
    </row>
    <row r="8" spans="1:12" s="13" customFormat="1" x14ac:dyDescent="0.25">
      <c r="A8" s="14">
        <v>13</v>
      </c>
      <c r="B8" s="15">
        <v>42948</v>
      </c>
      <c r="C8" s="16" t="s">
        <v>85</v>
      </c>
      <c r="D8" s="44">
        <v>3820</v>
      </c>
      <c r="E8" s="16" t="s">
        <v>8</v>
      </c>
      <c r="F8" s="17">
        <v>715</v>
      </c>
      <c r="G8" s="18" t="s">
        <v>86</v>
      </c>
      <c r="I8" s="13" t="s">
        <v>156</v>
      </c>
      <c r="J8" s="13" t="s">
        <v>36</v>
      </c>
      <c r="K8" s="13" t="s">
        <v>63</v>
      </c>
      <c r="L8" s="13" t="s">
        <v>37</v>
      </c>
    </row>
    <row r="9" spans="1:12" s="13" customFormat="1" x14ac:dyDescent="0.25">
      <c r="A9" s="14">
        <v>34</v>
      </c>
      <c r="B9" s="15">
        <v>42949</v>
      </c>
      <c r="C9" s="16" t="s">
        <v>123</v>
      </c>
      <c r="D9" s="44">
        <v>3250</v>
      </c>
      <c r="E9" s="16" t="s">
        <v>8</v>
      </c>
      <c r="F9" s="17">
        <v>715</v>
      </c>
      <c r="G9" s="18"/>
      <c r="I9" s="13" t="s">
        <v>35</v>
      </c>
      <c r="J9" s="13" t="s">
        <v>39</v>
      </c>
      <c r="K9" s="13" t="s">
        <v>17</v>
      </c>
      <c r="L9" s="13" t="s">
        <v>40</v>
      </c>
    </row>
    <row r="10" spans="1:12" s="13" customFormat="1" x14ac:dyDescent="0.25">
      <c r="A10" s="14">
        <v>36</v>
      </c>
      <c r="B10" s="15">
        <v>42949</v>
      </c>
      <c r="C10" s="16" t="s">
        <v>87</v>
      </c>
      <c r="D10" s="44">
        <v>3772.5</v>
      </c>
      <c r="E10" s="16" t="s">
        <v>8</v>
      </c>
      <c r="F10" s="17">
        <v>715</v>
      </c>
      <c r="G10" s="18" t="s">
        <v>88</v>
      </c>
      <c r="I10" s="13" t="s">
        <v>158</v>
      </c>
      <c r="J10" s="13" t="s">
        <v>80</v>
      </c>
      <c r="K10" s="13" t="s">
        <v>81</v>
      </c>
      <c r="L10" s="13" t="s">
        <v>82</v>
      </c>
    </row>
    <row r="11" spans="1:12" s="13" customFormat="1" x14ac:dyDescent="0.25">
      <c r="A11" s="14">
        <v>58</v>
      </c>
      <c r="B11" s="15">
        <v>42950</v>
      </c>
      <c r="C11" s="16" t="s">
        <v>124</v>
      </c>
      <c r="D11" s="44">
        <v>3255</v>
      </c>
      <c r="E11" s="16" t="s">
        <v>8</v>
      </c>
      <c r="F11" s="17">
        <v>715</v>
      </c>
      <c r="G11" s="18"/>
      <c r="I11" s="13" t="s">
        <v>156</v>
      </c>
      <c r="J11" s="13" t="s">
        <v>83</v>
      </c>
      <c r="K11" s="13" t="s">
        <v>18</v>
      </c>
      <c r="L11" s="13" t="s">
        <v>43</v>
      </c>
    </row>
    <row r="12" spans="1:12" s="13" customFormat="1" x14ac:dyDescent="0.25">
      <c r="A12" s="14">
        <v>67</v>
      </c>
      <c r="B12" s="15">
        <v>42950</v>
      </c>
      <c r="C12" s="16" t="s">
        <v>89</v>
      </c>
      <c r="D12" s="44">
        <v>3246</v>
      </c>
      <c r="E12" s="16" t="s">
        <v>8</v>
      </c>
      <c r="F12" s="17">
        <v>715</v>
      </c>
      <c r="G12" s="18" t="s">
        <v>90</v>
      </c>
      <c r="I12" s="13" t="s">
        <v>156</v>
      </c>
      <c r="J12" s="13" t="s">
        <v>41</v>
      </c>
      <c r="K12" s="13" t="s">
        <v>42</v>
      </c>
      <c r="L12" s="13" t="s">
        <v>31</v>
      </c>
    </row>
    <row r="13" spans="1:12" s="13" customFormat="1" x14ac:dyDescent="0.25">
      <c r="A13" s="14">
        <v>86</v>
      </c>
      <c r="B13" s="15">
        <v>42951</v>
      </c>
      <c r="C13" s="16" t="s">
        <v>101</v>
      </c>
      <c r="D13" s="44">
        <v>6486</v>
      </c>
      <c r="E13" s="16" t="s">
        <v>8</v>
      </c>
      <c r="F13" s="17">
        <v>715</v>
      </c>
      <c r="G13" s="18" t="s">
        <v>102</v>
      </c>
      <c r="I13" s="13" t="s">
        <v>163</v>
      </c>
      <c r="J13" s="13" t="s">
        <v>164</v>
      </c>
    </row>
    <row r="14" spans="1:12" s="13" customFormat="1" x14ac:dyDescent="0.25">
      <c r="A14" s="14">
        <v>92</v>
      </c>
      <c r="B14" s="15">
        <v>42951</v>
      </c>
      <c r="C14" s="16" t="s">
        <v>125</v>
      </c>
      <c r="D14" s="44">
        <v>1000</v>
      </c>
      <c r="E14" s="16" t="s">
        <v>8</v>
      </c>
      <c r="F14" s="17">
        <v>715</v>
      </c>
      <c r="G14" s="18"/>
      <c r="I14" s="13" t="s">
        <v>193</v>
      </c>
      <c r="J14" s="13" t="s">
        <v>194</v>
      </c>
      <c r="K14" s="13" t="s">
        <v>18</v>
      </c>
      <c r="L14" s="13" t="s">
        <v>195</v>
      </c>
    </row>
    <row r="15" spans="1:12" s="13" customFormat="1" x14ac:dyDescent="0.25">
      <c r="A15" s="14">
        <v>93</v>
      </c>
      <c r="B15" s="15">
        <v>42951</v>
      </c>
      <c r="C15" s="16" t="s">
        <v>126</v>
      </c>
      <c r="D15" s="44">
        <v>1000</v>
      </c>
      <c r="E15" s="16" t="s">
        <v>8</v>
      </c>
      <c r="F15" s="17">
        <v>715</v>
      </c>
      <c r="G15" s="18"/>
      <c r="I15" s="13" t="s">
        <v>193</v>
      </c>
      <c r="J15" s="13" t="s">
        <v>32</v>
      </c>
      <c r="K15" s="13" t="s">
        <v>196</v>
      </c>
      <c r="L15" s="13" t="s">
        <v>197</v>
      </c>
    </row>
    <row r="16" spans="1:12" s="13" customFormat="1" x14ac:dyDescent="0.25">
      <c r="A16" s="14">
        <v>94</v>
      </c>
      <c r="B16" s="15">
        <v>42951</v>
      </c>
      <c r="C16" s="16" t="s">
        <v>127</v>
      </c>
      <c r="D16" s="44">
        <v>1000</v>
      </c>
      <c r="E16" s="16" t="s">
        <v>8</v>
      </c>
      <c r="F16" s="17">
        <v>715</v>
      </c>
      <c r="G16" s="18"/>
      <c r="I16" s="13" t="s">
        <v>193</v>
      </c>
      <c r="J16" s="13" t="s">
        <v>32</v>
      </c>
      <c r="K16" s="13" t="s">
        <v>196</v>
      </c>
      <c r="L16" s="13" t="s">
        <v>198</v>
      </c>
    </row>
    <row r="17" spans="1:12" s="13" customFormat="1" x14ac:dyDescent="0.25">
      <c r="A17" s="14">
        <v>95</v>
      </c>
      <c r="B17" s="15">
        <v>42951</v>
      </c>
      <c r="C17" s="16" t="s">
        <v>128</v>
      </c>
      <c r="D17" s="44">
        <v>1000</v>
      </c>
      <c r="E17" s="16" t="s">
        <v>8</v>
      </c>
      <c r="F17" s="17">
        <v>715</v>
      </c>
      <c r="G17" s="18"/>
      <c r="I17" s="13" t="s">
        <v>193</v>
      </c>
      <c r="J17" s="13" t="s">
        <v>32</v>
      </c>
      <c r="K17" s="13" t="s">
        <v>64</v>
      </c>
      <c r="L17" s="13" t="s">
        <v>197</v>
      </c>
    </row>
    <row r="18" spans="1:12" s="13" customFormat="1" x14ac:dyDescent="0.25">
      <c r="A18" s="14">
        <v>98</v>
      </c>
      <c r="B18" s="15">
        <v>42951</v>
      </c>
      <c r="C18" s="16" t="s">
        <v>91</v>
      </c>
      <c r="D18" s="44">
        <v>5052.5</v>
      </c>
      <c r="E18" s="16" t="s">
        <v>8</v>
      </c>
      <c r="F18" s="17">
        <v>715</v>
      </c>
      <c r="G18" s="18" t="s">
        <v>92</v>
      </c>
      <c r="I18" s="13" t="s">
        <v>157</v>
      </c>
      <c r="J18" s="13" t="s">
        <v>72</v>
      </c>
      <c r="K18" s="13" t="s">
        <v>12</v>
      </c>
      <c r="L18" s="13" t="s">
        <v>62</v>
      </c>
    </row>
    <row r="19" spans="1:12" s="13" customFormat="1" x14ac:dyDescent="0.25">
      <c r="A19" s="14">
        <v>101</v>
      </c>
      <c r="B19" s="15">
        <v>42951</v>
      </c>
      <c r="C19" s="16" t="s">
        <v>129</v>
      </c>
      <c r="D19" s="44">
        <v>2560</v>
      </c>
      <c r="E19" s="16" t="s">
        <v>8</v>
      </c>
      <c r="F19" s="17">
        <v>715</v>
      </c>
      <c r="G19" s="18"/>
      <c r="I19" s="13" t="s">
        <v>193</v>
      </c>
      <c r="J19" s="13" t="s">
        <v>199</v>
      </c>
      <c r="K19" s="13" t="s">
        <v>200</v>
      </c>
      <c r="L19" s="13" t="s">
        <v>201</v>
      </c>
    </row>
    <row r="20" spans="1:12" s="13" customFormat="1" x14ac:dyDescent="0.25">
      <c r="A20" s="14">
        <v>122</v>
      </c>
      <c r="B20" s="15">
        <v>42954</v>
      </c>
      <c r="C20" s="16" t="s">
        <v>130</v>
      </c>
      <c r="D20" s="44">
        <v>2560</v>
      </c>
      <c r="E20" s="16" t="s">
        <v>8</v>
      </c>
      <c r="F20" s="17">
        <v>715</v>
      </c>
      <c r="G20" s="18"/>
      <c r="I20" s="13" t="s">
        <v>193</v>
      </c>
      <c r="J20" s="13" t="s">
        <v>202</v>
      </c>
      <c r="K20" s="13" t="s">
        <v>203</v>
      </c>
      <c r="L20" s="13" t="s">
        <v>204</v>
      </c>
    </row>
    <row r="21" spans="1:12" s="13" customFormat="1" x14ac:dyDescent="0.25">
      <c r="A21" s="14">
        <v>130</v>
      </c>
      <c r="B21" s="15">
        <v>42955</v>
      </c>
      <c r="C21" s="16" t="s">
        <v>97</v>
      </c>
      <c r="D21" s="44">
        <v>3450</v>
      </c>
      <c r="E21" s="16" t="s">
        <v>8</v>
      </c>
      <c r="F21" s="17">
        <v>715</v>
      </c>
      <c r="G21" s="18" t="s">
        <v>98</v>
      </c>
      <c r="I21" s="13" t="s">
        <v>157</v>
      </c>
      <c r="J21" s="13" t="s">
        <v>160</v>
      </c>
      <c r="K21" s="13" t="s">
        <v>11</v>
      </c>
      <c r="L21" s="13" t="s">
        <v>52</v>
      </c>
    </row>
    <row r="22" spans="1:12" s="13" customFormat="1" x14ac:dyDescent="0.25">
      <c r="A22" s="14">
        <v>140</v>
      </c>
      <c r="B22" s="15">
        <v>42955</v>
      </c>
      <c r="C22" s="16" t="s">
        <v>111</v>
      </c>
      <c r="D22" s="44">
        <v>2560</v>
      </c>
      <c r="E22" s="16" t="s">
        <v>8</v>
      </c>
      <c r="F22" s="17">
        <v>715</v>
      </c>
      <c r="G22" s="18" t="s">
        <v>112</v>
      </c>
      <c r="I22" s="13" t="s">
        <v>193</v>
      </c>
      <c r="J22" s="13" t="s">
        <v>18</v>
      </c>
      <c r="K22" s="13" t="s">
        <v>176</v>
      </c>
      <c r="L22" s="13" t="s">
        <v>177</v>
      </c>
    </row>
    <row r="23" spans="1:12" s="13" customFormat="1" x14ac:dyDescent="0.25">
      <c r="A23" s="14">
        <v>151</v>
      </c>
      <c r="B23" s="15">
        <v>42956</v>
      </c>
      <c r="C23" s="16" t="s">
        <v>131</v>
      </c>
      <c r="D23" s="44">
        <v>2560</v>
      </c>
      <c r="E23" s="16" t="s">
        <v>8</v>
      </c>
      <c r="F23" s="17">
        <v>715</v>
      </c>
      <c r="G23" s="18"/>
      <c r="I23" s="13" t="s">
        <v>193</v>
      </c>
      <c r="J23" s="13" t="s">
        <v>205</v>
      </c>
      <c r="K23" s="13" t="s">
        <v>13</v>
      </c>
      <c r="L23" s="13" t="s">
        <v>206</v>
      </c>
    </row>
    <row r="24" spans="1:12" s="13" customFormat="1" x14ac:dyDescent="0.25">
      <c r="A24" s="14">
        <v>163</v>
      </c>
      <c r="B24" s="15">
        <v>42956</v>
      </c>
      <c r="C24" s="16" t="s">
        <v>132</v>
      </c>
      <c r="D24" s="44">
        <v>5400</v>
      </c>
      <c r="E24" s="16" t="s">
        <v>8</v>
      </c>
      <c r="F24" s="17">
        <v>715</v>
      </c>
      <c r="G24" s="18"/>
      <c r="I24" s="13" t="s">
        <v>163</v>
      </c>
      <c r="J24" s="13" t="s">
        <v>68</v>
      </c>
      <c r="K24" s="13" t="s">
        <v>182</v>
      </c>
      <c r="L24" s="13" t="s">
        <v>69</v>
      </c>
    </row>
    <row r="25" spans="1:12" s="13" customFormat="1" x14ac:dyDescent="0.25">
      <c r="A25" s="14">
        <v>184</v>
      </c>
      <c r="B25" s="15">
        <v>42957</v>
      </c>
      <c r="C25" s="16" t="s">
        <v>133</v>
      </c>
      <c r="D25" s="44">
        <v>2560</v>
      </c>
      <c r="E25" s="16" t="s">
        <v>8</v>
      </c>
      <c r="F25" s="17">
        <v>715</v>
      </c>
      <c r="G25" s="18"/>
      <c r="I25" s="13" t="s">
        <v>193</v>
      </c>
      <c r="J25" s="13" t="s">
        <v>207</v>
      </c>
      <c r="K25" s="13" t="s">
        <v>208</v>
      </c>
      <c r="L25" s="13" t="s">
        <v>14</v>
      </c>
    </row>
    <row r="26" spans="1:12" s="13" customFormat="1" x14ac:dyDescent="0.25">
      <c r="A26" s="14">
        <v>204</v>
      </c>
      <c r="B26" s="15">
        <v>42958</v>
      </c>
      <c r="C26" s="16" t="s">
        <v>113</v>
      </c>
      <c r="D26" s="44">
        <v>2560</v>
      </c>
      <c r="E26" s="16" t="s">
        <v>8</v>
      </c>
      <c r="F26" s="17">
        <v>715</v>
      </c>
      <c r="G26" s="18" t="s">
        <v>114</v>
      </c>
      <c r="I26" s="13" t="s">
        <v>169</v>
      </c>
      <c r="J26" s="13" t="s">
        <v>173</v>
      </c>
      <c r="K26" s="13" t="s">
        <v>174</v>
      </c>
      <c r="L26" s="13" t="s">
        <v>175</v>
      </c>
    </row>
    <row r="27" spans="1:12" s="13" customFormat="1" x14ac:dyDescent="0.25">
      <c r="A27" s="14">
        <v>205</v>
      </c>
      <c r="B27" s="15">
        <v>42958</v>
      </c>
      <c r="C27" s="16" t="s">
        <v>134</v>
      </c>
      <c r="D27" s="44">
        <v>2560</v>
      </c>
      <c r="E27" s="16" t="s">
        <v>8</v>
      </c>
      <c r="F27" s="17">
        <v>715</v>
      </c>
      <c r="G27" s="18"/>
      <c r="I27" s="13" t="s">
        <v>169</v>
      </c>
      <c r="J27" s="13" t="s">
        <v>209</v>
      </c>
      <c r="K27" s="13" t="s">
        <v>210</v>
      </c>
      <c r="L27" s="13" t="s">
        <v>211</v>
      </c>
    </row>
    <row r="28" spans="1:12" s="13" customFormat="1" x14ac:dyDescent="0.25">
      <c r="A28" s="14">
        <v>206</v>
      </c>
      <c r="B28" s="15">
        <v>42958</v>
      </c>
      <c r="C28" s="16" t="s">
        <v>135</v>
      </c>
      <c r="D28" s="44">
        <v>2560</v>
      </c>
      <c r="E28" s="16" t="s">
        <v>8</v>
      </c>
      <c r="F28" s="17">
        <v>715</v>
      </c>
      <c r="G28" s="18"/>
      <c r="I28" s="13" t="s">
        <v>169</v>
      </c>
      <c r="J28" s="13" t="s">
        <v>212</v>
      </c>
      <c r="K28" s="13" t="s">
        <v>213</v>
      </c>
      <c r="L28" s="13" t="s">
        <v>56</v>
      </c>
    </row>
    <row r="29" spans="1:12" s="13" customFormat="1" x14ac:dyDescent="0.25">
      <c r="A29" s="14">
        <v>207</v>
      </c>
      <c r="B29" s="15">
        <v>42958</v>
      </c>
      <c r="C29" s="16" t="s">
        <v>136</v>
      </c>
      <c r="D29" s="44">
        <v>2560</v>
      </c>
      <c r="E29" s="16" t="s">
        <v>8</v>
      </c>
      <c r="F29" s="17">
        <v>715</v>
      </c>
      <c r="G29" s="18"/>
      <c r="I29" s="13" t="s">
        <v>169</v>
      </c>
      <c r="J29" s="13" t="s">
        <v>214</v>
      </c>
      <c r="K29" s="13" t="s">
        <v>18</v>
      </c>
      <c r="L29" s="13" t="s">
        <v>215</v>
      </c>
    </row>
    <row r="30" spans="1:12" s="13" customFormat="1" x14ac:dyDescent="0.25">
      <c r="A30" s="14">
        <v>209</v>
      </c>
      <c r="B30" s="15">
        <v>42958</v>
      </c>
      <c r="C30" s="16" t="s">
        <v>137</v>
      </c>
      <c r="D30" s="44">
        <v>2560</v>
      </c>
      <c r="E30" s="16" t="s">
        <v>8</v>
      </c>
      <c r="F30" s="17">
        <v>715</v>
      </c>
      <c r="G30" s="18"/>
      <c r="I30" s="13" t="s">
        <v>169</v>
      </c>
      <c r="J30" s="13" t="s">
        <v>17</v>
      </c>
      <c r="K30" s="13" t="s">
        <v>176</v>
      </c>
      <c r="L30" s="13" t="s">
        <v>216</v>
      </c>
    </row>
    <row r="31" spans="1:12" s="13" customFormat="1" x14ac:dyDescent="0.25">
      <c r="A31" s="14">
        <v>210</v>
      </c>
      <c r="B31" s="15">
        <v>42958</v>
      </c>
      <c r="C31" s="16" t="s">
        <v>138</v>
      </c>
      <c r="D31" s="44">
        <v>2560</v>
      </c>
      <c r="E31" s="16" t="s">
        <v>8</v>
      </c>
      <c r="F31" s="17">
        <v>715</v>
      </c>
      <c r="G31" s="18"/>
      <c r="I31" s="13" t="s">
        <v>169</v>
      </c>
      <c r="J31" s="13" t="s">
        <v>217</v>
      </c>
      <c r="K31" s="13" t="s">
        <v>65</v>
      </c>
      <c r="L31" s="13" t="s">
        <v>218</v>
      </c>
    </row>
    <row r="32" spans="1:12" s="13" customFormat="1" x14ac:dyDescent="0.25">
      <c r="A32" s="14">
        <v>211</v>
      </c>
      <c r="B32" s="15">
        <v>42958</v>
      </c>
      <c r="C32" s="16" t="s">
        <v>139</v>
      </c>
      <c r="D32" s="44">
        <v>2560</v>
      </c>
      <c r="E32" s="16" t="s">
        <v>8</v>
      </c>
      <c r="F32" s="17">
        <v>715</v>
      </c>
      <c r="G32" s="18"/>
      <c r="I32" s="13" t="s">
        <v>169</v>
      </c>
      <c r="J32" s="13" t="s">
        <v>219</v>
      </c>
      <c r="K32" s="13" t="s">
        <v>220</v>
      </c>
      <c r="L32" s="13" t="s">
        <v>221</v>
      </c>
    </row>
    <row r="33" spans="1:12" s="13" customFormat="1" x14ac:dyDescent="0.25">
      <c r="A33" s="14">
        <v>216</v>
      </c>
      <c r="B33" s="15">
        <v>42958</v>
      </c>
      <c r="C33" s="16" t="s">
        <v>109</v>
      </c>
      <c r="D33" s="44">
        <v>2560</v>
      </c>
      <c r="E33" s="16" t="s">
        <v>8</v>
      </c>
      <c r="F33" s="17">
        <v>715</v>
      </c>
      <c r="G33" s="18" t="s">
        <v>110</v>
      </c>
      <c r="I33" s="13" t="s">
        <v>169</v>
      </c>
      <c r="J33" s="13" t="s">
        <v>170</v>
      </c>
      <c r="K33" s="13" t="s">
        <v>171</v>
      </c>
      <c r="L33" s="13" t="s">
        <v>172</v>
      </c>
    </row>
    <row r="34" spans="1:12" x14ac:dyDescent="0.25">
      <c r="A34" s="1">
        <v>224</v>
      </c>
      <c r="B34" s="2">
        <v>42958</v>
      </c>
      <c r="C34" s="3" t="s">
        <v>140</v>
      </c>
      <c r="D34" s="43">
        <v>5100</v>
      </c>
      <c r="E34" s="3" t="s">
        <v>8</v>
      </c>
      <c r="F34" s="4">
        <v>715</v>
      </c>
      <c r="G34" s="46"/>
      <c r="I34" s="13"/>
    </row>
    <row r="35" spans="1:12" s="13" customFormat="1" x14ac:dyDescent="0.25">
      <c r="A35" s="14">
        <v>226</v>
      </c>
      <c r="B35" s="15">
        <v>42958</v>
      </c>
      <c r="C35" s="16" t="s">
        <v>141</v>
      </c>
      <c r="D35" s="44">
        <v>2560</v>
      </c>
      <c r="E35" s="16" t="s">
        <v>8</v>
      </c>
      <c r="F35" s="17">
        <v>715</v>
      </c>
      <c r="G35" s="18"/>
      <c r="I35" s="13" t="s">
        <v>169</v>
      </c>
      <c r="J35" s="13" t="s">
        <v>222</v>
      </c>
      <c r="K35" s="13" t="s">
        <v>223</v>
      </c>
      <c r="L35" s="13" t="s">
        <v>61</v>
      </c>
    </row>
    <row r="36" spans="1:12" s="13" customFormat="1" x14ac:dyDescent="0.25">
      <c r="A36" s="14">
        <v>227</v>
      </c>
      <c r="B36" s="15">
        <v>42958</v>
      </c>
      <c r="C36" s="16" t="s">
        <v>142</v>
      </c>
      <c r="D36" s="44">
        <v>2560</v>
      </c>
      <c r="E36" s="16" t="s">
        <v>8</v>
      </c>
      <c r="F36" s="17">
        <v>715</v>
      </c>
      <c r="G36" s="18"/>
      <c r="I36" s="13" t="s">
        <v>169</v>
      </c>
      <c r="J36" s="13" t="s">
        <v>224</v>
      </c>
      <c r="K36" s="13" t="s">
        <v>225</v>
      </c>
      <c r="L36" s="13" t="s">
        <v>226</v>
      </c>
    </row>
    <row r="37" spans="1:12" s="13" customFormat="1" x14ac:dyDescent="0.25">
      <c r="A37" s="14">
        <v>262</v>
      </c>
      <c r="B37" s="15">
        <v>42961</v>
      </c>
      <c r="C37" s="16" t="s">
        <v>143</v>
      </c>
      <c r="D37" s="44">
        <v>2560</v>
      </c>
      <c r="E37" s="16" t="s">
        <v>8</v>
      </c>
      <c r="F37" s="17">
        <v>715</v>
      </c>
      <c r="G37" s="18"/>
      <c r="I37" s="13" t="s">
        <v>169</v>
      </c>
      <c r="J37" s="13" t="s">
        <v>34</v>
      </c>
      <c r="K37" s="13" t="s">
        <v>30</v>
      </c>
      <c r="L37" s="13" t="s">
        <v>226</v>
      </c>
    </row>
    <row r="38" spans="1:12" s="13" customFormat="1" x14ac:dyDescent="0.25">
      <c r="A38" s="14">
        <v>272</v>
      </c>
      <c r="B38" s="15">
        <v>42961</v>
      </c>
      <c r="C38" s="16" t="s">
        <v>144</v>
      </c>
      <c r="D38" s="44">
        <v>2560</v>
      </c>
      <c r="E38" s="16" t="s">
        <v>8</v>
      </c>
      <c r="F38" s="17">
        <v>715</v>
      </c>
      <c r="G38" s="18"/>
      <c r="I38" s="13" t="s">
        <v>169</v>
      </c>
      <c r="J38" s="13" t="s">
        <v>194</v>
      </c>
      <c r="K38" s="13" t="s">
        <v>230</v>
      </c>
      <c r="L38" s="13" t="s">
        <v>231</v>
      </c>
    </row>
    <row r="39" spans="1:12" s="13" customFormat="1" x14ac:dyDescent="0.25">
      <c r="A39" s="14">
        <v>295</v>
      </c>
      <c r="B39" s="15">
        <v>42962</v>
      </c>
      <c r="C39" s="16" t="s">
        <v>103</v>
      </c>
      <c r="D39" s="44">
        <v>5520</v>
      </c>
      <c r="E39" s="16" t="s">
        <v>8</v>
      </c>
      <c r="F39" s="17">
        <v>715</v>
      </c>
      <c r="G39" s="18" t="s">
        <v>104</v>
      </c>
      <c r="I39" s="13" t="s">
        <v>163</v>
      </c>
      <c r="J39" s="13" t="s">
        <v>180</v>
      </c>
    </row>
    <row r="40" spans="1:12" s="13" customFormat="1" x14ac:dyDescent="0.25">
      <c r="A40" s="14">
        <v>312</v>
      </c>
      <c r="B40" s="15">
        <v>42963</v>
      </c>
      <c r="C40" s="16" t="s">
        <v>99</v>
      </c>
      <c r="D40" s="44">
        <v>3450</v>
      </c>
      <c r="E40" s="16" t="s">
        <v>8</v>
      </c>
      <c r="F40" s="17">
        <v>715</v>
      </c>
      <c r="G40" s="18" t="s">
        <v>100</v>
      </c>
      <c r="I40" s="13" t="s">
        <v>161</v>
      </c>
      <c r="J40" s="13" t="s">
        <v>70</v>
      </c>
      <c r="K40" s="13" t="s">
        <v>162</v>
      </c>
      <c r="L40" s="13" t="s">
        <v>71</v>
      </c>
    </row>
    <row r="41" spans="1:12" s="13" customFormat="1" x14ac:dyDescent="0.25">
      <c r="A41" s="14">
        <v>332</v>
      </c>
      <c r="B41" s="15">
        <v>42963</v>
      </c>
      <c r="C41" s="16" t="s">
        <v>145</v>
      </c>
      <c r="D41" s="44">
        <v>3200</v>
      </c>
      <c r="E41" s="16" t="s">
        <v>8</v>
      </c>
      <c r="F41" s="17">
        <v>715</v>
      </c>
      <c r="G41" s="18"/>
      <c r="I41" s="13" t="s">
        <v>193</v>
      </c>
      <c r="J41" s="13" t="s">
        <v>18</v>
      </c>
      <c r="K41" s="13" t="s">
        <v>227</v>
      </c>
      <c r="L41" s="13" t="s">
        <v>37</v>
      </c>
    </row>
    <row r="42" spans="1:12" s="13" customFormat="1" x14ac:dyDescent="0.25">
      <c r="A42" s="14">
        <v>390</v>
      </c>
      <c r="B42" s="15">
        <v>42964</v>
      </c>
      <c r="C42" s="16" t="s">
        <v>146</v>
      </c>
      <c r="D42" s="44">
        <v>3773</v>
      </c>
      <c r="E42" s="16" t="s">
        <v>8</v>
      </c>
      <c r="F42" s="17">
        <v>715</v>
      </c>
      <c r="G42" s="18"/>
      <c r="I42" s="13" t="s">
        <v>183</v>
      </c>
      <c r="J42" s="13" t="s">
        <v>184</v>
      </c>
      <c r="K42" s="13" t="s">
        <v>185</v>
      </c>
      <c r="L42" s="13" t="s">
        <v>186</v>
      </c>
    </row>
    <row r="43" spans="1:12" s="13" customFormat="1" x14ac:dyDescent="0.25">
      <c r="A43" s="14">
        <v>393</v>
      </c>
      <c r="B43" s="15">
        <v>42964</v>
      </c>
      <c r="C43" s="16" t="s">
        <v>147</v>
      </c>
      <c r="D43" s="44">
        <v>3200</v>
      </c>
      <c r="E43" s="16" t="s">
        <v>8</v>
      </c>
      <c r="F43" s="17">
        <v>715</v>
      </c>
      <c r="G43" s="18" t="s">
        <v>178</v>
      </c>
      <c r="I43" s="13" t="s">
        <v>169</v>
      </c>
      <c r="J43" s="13" t="s">
        <v>65</v>
      </c>
      <c r="K43" s="13" t="s">
        <v>16</v>
      </c>
      <c r="L43" s="13" t="s">
        <v>179</v>
      </c>
    </row>
    <row r="44" spans="1:12" s="13" customFormat="1" x14ac:dyDescent="0.25">
      <c r="A44" s="14">
        <v>414</v>
      </c>
      <c r="B44" s="15">
        <v>42965</v>
      </c>
      <c r="C44" s="16" t="s">
        <v>148</v>
      </c>
      <c r="D44" s="44">
        <v>3200</v>
      </c>
      <c r="E44" s="16" t="s">
        <v>8</v>
      </c>
      <c r="F44" s="17">
        <v>715</v>
      </c>
      <c r="G44" s="18" t="s">
        <v>168</v>
      </c>
      <c r="I44" s="13" t="s">
        <v>169</v>
      </c>
      <c r="J44" s="13" t="s">
        <v>10</v>
      </c>
      <c r="K44" s="13" t="s">
        <v>67</v>
      </c>
      <c r="L44" s="13" t="s">
        <v>33</v>
      </c>
    </row>
    <row r="45" spans="1:12" s="13" customFormat="1" x14ac:dyDescent="0.25">
      <c r="A45" s="14">
        <v>546</v>
      </c>
      <c r="B45" s="15">
        <v>42970</v>
      </c>
      <c r="C45" s="16" t="s">
        <v>105</v>
      </c>
      <c r="D45" s="44">
        <v>3450</v>
      </c>
      <c r="E45" s="16" t="s">
        <v>8</v>
      </c>
      <c r="F45" s="17">
        <v>715</v>
      </c>
      <c r="G45" s="18" t="s">
        <v>106</v>
      </c>
      <c r="I45" s="13" t="s">
        <v>158</v>
      </c>
      <c r="J45" s="13" t="s">
        <v>49</v>
      </c>
      <c r="K45" s="13" t="s">
        <v>34</v>
      </c>
      <c r="L45" s="13" t="s">
        <v>50</v>
      </c>
    </row>
    <row r="46" spans="1:12" s="13" customFormat="1" x14ac:dyDescent="0.25">
      <c r="A46" s="14">
        <v>547</v>
      </c>
      <c r="B46" s="15">
        <v>42970</v>
      </c>
      <c r="C46" s="16" t="s">
        <v>107</v>
      </c>
      <c r="D46" s="44">
        <v>3450</v>
      </c>
      <c r="E46" s="16" t="s">
        <v>8</v>
      </c>
      <c r="F46" s="17">
        <v>715</v>
      </c>
      <c r="G46" s="18" t="s">
        <v>108</v>
      </c>
      <c r="I46" s="13" t="s">
        <v>158</v>
      </c>
      <c r="J46" s="13" t="s">
        <v>159</v>
      </c>
      <c r="K46" s="13" t="s">
        <v>48</v>
      </c>
      <c r="L46" s="13" t="s">
        <v>33</v>
      </c>
    </row>
    <row r="47" spans="1:12" s="13" customFormat="1" x14ac:dyDescent="0.25">
      <c r="A47" s="14">
        <v>550</v>
      </c>
      <c r="B47" s="15">
        <v>42970</v>
      </c>
      <c r="C47" s="16" t="s">
        <v>117</v>
      </c>
      <c r="D47" s="44">
        <v>3200</v>
      </c>
      <c r="E47" s="16" t="s">
        <v>8</v>
      </c>
      <c r="F47" s="17">
        <v>715</v>
      </c>
      <c r="G47" s="18" t="s">
        <v>118</v>
      </c>
      <c r="I47" s="13" t="s">
        <v>158</v>
      </c>
      <c r="J47" s="13" t="s">
        <v>165</v>
      </c>
      <c r="K47" s="13" t="s">
        <v>166</v>
      </c>
      <c r="L47" s="13" t="s">
        <v>167</v>
      </c>
    </row>
    <row r="48" spans="1:12" s="13" customFormat="1" x14ac:dyDescent="0.25">
      <c r="A48" s="14">
        <v>563</v>
      </c>
      <c r="B48" s="15">
        <v>42971</v>
      </c>
      <c r="C48" s="16" t="s">
        <v>149</v>
      </c>
      <c r="D48" s="44">
        <v>2560</v>
      </c>
      <c r="E48" s="16" t="s">
        <v>8</v>
      </c>
      <c r="F48" s="17">
        <v>715</v>
      </c>
      <c r="G48" s="18"/>
      <c r="I48" s="13" t="s">
        <v>193</v>
      </c>
      <c r="J48" s="13" t="s">
        <v>13</v>
      </c>
      <c r="K48" s="13" t="s">
        <v>47</v>
      </c>
      <c r="L48" s="13" t="s">
        <v>228</v>
      </c>
    </row>
    <row r="49" spans="1:12" x14ac:dyDescent="0.25">
      <c r="A49" s="1">
        <v>564</v>
      </c>
      <c r="B49" s="2">
        <v>42971</v>
      </c>
      <c r="C49" s="3" t="s">
        <v>150</v>
      </c>
      <c r="D49" s="43">
        <v>2560</v>
      </c>
      <c r="E49" s="3" t="s">
        <v>8</v>
      </c>
      <c r="F49" s="4">
        <v>715</v>
      </c>
      <c r="G49" s="46"/>
    </row>
    <row r="50" spans="1:12" s="13" customFormat="1" x14ac:dyDescent="0.25">
      <c r="A50" s="14">
        <v>581</v>
      </c>
      <c r="B50" s="15">
        <v>42972</v>
      </c>
      <c r="C50" s="16" t="s">
        <v>121</v>
      </c>
      <c r="D50" s="44">
        <v>4635</v>
      </c>
      <c r="E50" s="16" t="s">
        <v>8</v>
      </c>
      <c r="F50" s="17">
        <v>715</v>
      </c>
      <c r="G50" s="18" t="s">
        <v>122</v>
      </c>
      <c r="I50" s="13" t="s">
        <v>158</v>
      </c>
      <c r="J50" s="13" t="s">
        <v>57</v>
      </c>
      <c r="K50" s="13" t="s">
        <v>58</v>
      </c>
      <c r="L50" s="13" t="s">
        <v>59</v>
      </c>
    </row>
    <row r="51" spans="1:12" s="13" customFormat="1" x14ac:dyDescent="0.25">
      <c r="A51" s="14">
        <v>582</v>
      </c>
      <c r="B51" s="15">
        <v>42972</v>
      </c>
      <c r="C51" s="16" t="s">
        <v>119</v>
      </c>
      <c r="D51" s="44">
        <v>4117.5</v>
      </c>
      <c r="E51" s="16" t="s">
        <v>8</v>
      </c>
      <c r="F51" s="17">
        <v>715</v>
      </c>
      <c r="G51" s="18" t="s">
        <v>120</v>
      </c>
      <c r="I51" s="13" t="s">
        <v>158</v>
      </c>
      <c r="J51" s="13" t="s">
        <v>57</v>
      </c>
      <c r="K51" s="13" t="s">
        <v>58</v>
      </c>
      <c r="L51" s="13" t="s">
        <v>59</v>
      </c>
    </row>
    <row r="52" spans="1:12" s="13" customFormat="1" x14ac:dyDescent="0.25">
      <c r="A52" s="14">
        <v>583</v>
      </c>
      <c r="B52" s="15">
        <v>42972</v>
      </c>
      <c r="C52" s="16" t="s">
        <v>115</v>
      </c>
      <c r="D52" s="44">
        <v>3945</v>
      </c>
      <c r="E52" s="16" t="s">
        <v>8</v>
      </c>
      <c r="F52" s="17">
        <v>715</v>
      </c>
      <c r="G52" s="18" t="s">
        <v>116</v>
      </c>
      <c r="I52" s="13" t="s">
        <v>158</v>
      </c>
      <c r="J52" s="13" t="s">
        <v>57</v>
      </c>
      <c r="K52" s="13" t="s">
        <v>58</v>
      </c>
      <c r="L52" s="13" t="s">
        <v>59</v>
      </c>
    </row>
    <row r="53" spans="1:12" s="13" customFormat="1" x14ac:dyDescent="0.25">
      <c r="A53" s="14">
        <v>602</v>
      </c>
      <c r="B53" s="15">
        <v>42972</v>
      </c>
      <c r="C53" s="16" t="s">
        <v>151</v>
      </c>
      <c r="D53" s="44">
        <v>3450</v>
      </c>
      <c r="E53" s="16" t="s">
        <v>8</v>
      </c>
      <c r="F53" s="17">
        <v>715</v>
      </c>
      <c r="G53" s="18"/>
      <c r="I53" s="13" t="s">
        <v>237</v>
      </c>
      <c r="J53" s="13" t="s">
        <v>74</v>
      </c>
      <c r="K53" s="13" t="s">
        <v>238</v>
      </c>
      <c r="L53" s="13" t="s">
        <v>239</v>
      </c>
    </row>
    <row r="54" spans="1:12" s="13" customFormat="1" x14ac:dyDescent="0.25">
      <c r="A54" s="14">
        <v>612</v>
      </c>
      <c r="B54" s="15">
        <v>42975</v>
      </c>
      <c r="C54" s="16" t="s">
        <v>152</v>
      </c>
      <c r="D54" s="44">
        <v>3600</v>
      </c>
      <c r="E54" s="16" t="s">
        <v>8</v>
      </c>
      <c r="F54" s="17">
        <v>715</v>
      </c>
      <c r="G54" s="18"/>
      <c r="I54" s="13" t="s">
        <v>187</v>
      </c>
      <c r="J54" s="13" t="s">
        <v>60</v>
      </c>
      <c r="K54" s="13" t="s">
        <v>188</v>
      </c>
      <c r="L54" s="13" t="s">
        <v>66</v>
      </c>
    </row>
    <row r="55" spans="1:12" s="13" customFormat="1" x14ac:dyDescent="0.25">
      <c r="A55" s="14">
        <v>613</v>
      </c>
      <c r="B55" s="15">
        <v>42975</v>
      </c>
      <c r="C55" s="16" t="s">
        <v>153</v>
      </c>
      <c r="D55" s="44">
        <v>3600</v>
      </c>
      <c r="E55" s="16" t="s">
        <v>8</v>
      </c>
      <c r="F55" s="17">
        <v>715</v>
      </c>
      <c r="G55" s="18"/>
      <c r="I55" s="13" t="s">
        <v>187</v>
      </c>
      <c r="J55" s="13" t="s">
        <v>189</v>
      </c>
      <c r="K55" s="13" t="s">
        <v>15</v>
      </c>
      <c r="L55" s="13" t="s">
        <v>73</v>
      </c>
    </row>
    <row r="56" spans="1:12" x14ac:dyDescent="0.25">
      <c r="A56" s="14">
        <v>666</v>
      </c>
      <c r="B56" s="15">
        <v>42978</v>
      </c>
      <c r="C56" s="16" t="s">
        <v>154</v>
      </c>
      <c r="D56" s="44">
        <v>2900</v>
      </c>
      <c r="E56" s="16" t="s">
        <v>8</v>
      </c>
      <c r="F56" s="17">
        <v>715</v>
      </c>
      <c r="G56" s="18"/>
      <c r="H56" s="13"/>
      <c r="I56" s="13" t="s">
        <v>158</v>
      </c>
      <c r="J56" s="13" t="s">
        <v>11</v>
      </c>
      <c r="K56" s="13" t="s">
        <v>38</v>
      </c>
      <c r="L56" s="13" t="s">
        <v>84</v>
      </c>
    </row>
    <row r="57" spans="1:12" x14ac:dyDescent="0.25">
      <c r="A57" s="1"/>
      <c r="B57" s="2"/>
      <c r="C57" s="48" t="s">
        <v>7</v>
      </c>
      <c r="D57" s="54">
        <f>SUM(D6:D56)</f>
        <v>160648.5</v>
      </c>
      <c r="E57" s="3"/>
      <c r="F57" s="46"/>
      <c r="G57" s="4"/>
    </row>
    <row r="61" spans="1:12" x14ac:dyDescent="0.25">
      <c r="C61" s="52" t="s">
        <v>24</v>
      </c>
    </row>
    <row r="62" spans="1:12" x14ac:dyDescent="0.25">
      <c r="B62" s="47">
        <v>42956</v>
      </c>
      <c r="C62" t="s">
        <v>155</v>
      </c>
      <c r="D62" s="55">
        <v>3450</v>
      </c>
    </row>
    <row r="63" spans="1:12" x14ac:dyDescent="0.25">
      <c r="B63" s="47">
        <v>42977</v>
      </c>
      <c r="C63" t="s">
        <v>181</v>
      </c>
      <c r="D63" s="56">
        <v>3600</v>
      </c>
    </row>
    <row r="64" spans="1:12" x14ac:dyDescent="0.25">
      <c r="B64" s="47">
        <v>42950</v>
      </c>
      <c r="C64" t="s">
        <v>229</v>
      </c>
      <c r="D64" s="56">
        <v>2560</v>
      </c>
    </row>
    <row r="65" spans="2:4" x14ac:dyDescent="0.25">
      <c r="B65" s="47">
        <v>42961</v>
      </c>
      <c r="C65" t="s">
        <v>232</v>
      </c>
      <c r="D65" s="56">
        <v>2560</v>
      </c>
    </row>
    <row r="66" spans="2:4" x14ac:dyDescent="0.25">
      <c r="B66" s="47">
        <v>42961</v>
      </c>
      <c r="C66" t="s">
        <v>233</v>
      </c>
      <c r="D66" s="56">
        <v>2560</v>
      </c>
    </row>
    <row r="67" spans="2:4" x14ac:dyDescent="0.25">
      <c r="B67" s="47">
        <v>42964</v>
      </c>
      <c r="C67" t="s">
        <v>234</v>
      </c>
      <c r="D67" s="56">
        <v>2560</v>
      </c>
    </row>
    <row r="68" spans="2:4" x14ac:dyDescent="0.25">
      <c r="B68" s="47">
        <v>42965</v>
      </c>
      <c r="C68" t="s">
        <v>235</v>
      </c>
      <c r="D68" s="56">
        <v>3200</v>
      </c>
    </row>
    <row r="70" spans="2:4" x14ac:dyDescent="0.25">
      <c r="C70" s="57" t="s">
        <v>7</v>
      </c>
      <c r="D70" s="56">
        <f>SUM(D62:D68)</f>
        <v>20490</v>
      </c>
    </row>
    <row r="72" spans="2:4" x14ac:dyDescent="0.25">
      <c r="C72" t="s">
        <v>236</v>
      </c>
      <c r="D72" s="56">
        <f>D57+D70</f>
        <v>181138.5</v>
      </c>
    </row>
  </sheetData>
  <sortState ref="A6:G57">
    <sortCondition ref="A6:A57"/>
  </sortState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8"/>
  <sheetViews>
    <sheetView tabSelected="1" topLeftCell="A4" workbookViewId="0">
      <selection activeCell="F17" sqref="F17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  <col min="7" max="7" width="14.28515625" customWidth="1"/>
  </cols>
  <sheetData>
    <row r="3" spans="3:20" ht="15.75" x14ac:dyDescent="0.3">
      <c r="C3" s="20"/>
      <c r="D3" s="20"/>
      <c r="E3" s="20"/>
      <c r="F3" s="20"/>
      <c r="G3" s="19"/>
      <c r="H3" s="19"/>
      <c r="I3" s="19"/>
      <c r="J3" s="19"/>
    </row>
    <row r="4" spans="3:20" ht="20.25" x14ac:dyDescent="0.35">
      <c r="C4" s="20"/>
      <c r="D4" s="61" t="s">
        <v>19</v>
      </c>
      <c r="E4" s="61"/>
      <c r="F4" s="61"/>
      <c r="G4" s="19"/>
      <c r="H4" s="19"/>
      <c r="I4" s="19"/>
      <c r="J4" s="19"/>
    </row>
    <row r="5" spans="3:20" ht="20.25" x14ac:dyDescent="0.35">
      <c r="C5" s="20"/>
      <c r="D5" s="61" t="s">
        <v>20</v>
      </c>
      <c r="E5" s="61"/>
      <c r="F5" s="61"/>
      <c r="G5" s="19"/>
      <c r="H5" s="19"/>
      <c r="I5" s="19"/>
      <c r="J5" s="19"/>
    </row>
    <row r="6" spans="3:20" ht="20.25" x14ac:dyDescent="0.35">
      <c r="C6" s="20"/>
      <c r="D6" s="62" t="s">
        <v>190</v>
      </c>
      <c r="E6" s="62"/>
      <c r="F6" s="62"/>
      <c r="G6" s="19"/>
      <c r="H6" s="19"/>
      <c r="I6" s="19"/>
      <c r="J6" s="19"/>
    </row>
    <row r="7" spans="3:20" x14ac:dyDescent="0.25">
      <c r="C7" s="19"/>
      <c r="D7" s="19"/>
      <c r="E7" s="23"/>
      <c r="F7" s="19"/>
      <c r="G7" s="19"/>
      <c r="H7" s="19"/>
      <c r="I7" s="19"/>
      <c r="J7" s="19"/>
    </row>
    <row r="8" spans="3:20" x14ac:dyDescent="0.25">
      <c r="C8" s="25" t="s">
        <v>3</v>
      </c>
      <c r="D8" s="26" t="s">
        <v>21</v>
      </c>
      <c r="E8" s="24"/>
      <c r="G8" s="24"/>
      <c r="H8" s="59" t="s">
        <v>240</v>
      </c>
      <c r="I8" s="19"/>
      <c r="J8" s="27"/>
    </row>
    <row r="9" spans="3:20" x14ac:dyDescent="0.25">
      <c r="C9" s="21" t="s">
        <v>54</v>
      </c>
      <c r="D9" s="22">
        <v>35000</v>
      </c>
      <c r="E9" s="28" t="s">
        <v>244</v>
      </c>
      <c r="F9" s="29" t="s">
        <v>55</v>
      </c>
      <c r="G9" s="53"/>
      <c r="H9" s="58">
        <v>12</v>
      </c>
      <c r="I9" s="50"/>
      <c r="J9" s="19"/>
      <c r="K9" s="47"/>
      <c r="L9" s="21"/>
      <c r="M9" s="22"/>
      <c r="N9" s="28"/>
      <c r="O9" s="29"/>
      <c r="P9" s="28"/>
      <c r="Q9" s="29"/>
      <c r="R9" s="19"/>
      <c r="S9" s="19"/>
    </row>
    <row r="10" spans="3:20" x14ac:dyDescent="0.25">
      <c r="C10" s="21" t="s">
        <v>53</v>
      </c>
      <c r="D10" s="22">
        <v>35000</v>
      </c>
      <c r="E10" s="28" t="s">
        <v>242</v>
      </c>
      <c r="F10" s="29" t="s">
        <v>55</v>
      </c>
      <c r="G10" s="53"/>
      <c r="H10" s="58">
        <v>9</v>
      </c>
      <c r="I10" s="19"/>
      <c r="J10" s="50"/>
      <c r="K10" s="47"/>
      <c r="L10" s="21"/>
      <c r="M10" s="22"/>
      <c r="N10" s="28"/>
      <c r="O10" s="29"/>
    </row>
    <row r="11" spans="3:20" x14ac:dyDescent="0.25">
      <c r="C11" s="21" t="s">
        <v>76</v>
      </c>
      <c r="D11" s="22">
        <v>13700</v>
      </c>
      <c r="E11" s="28" t="s">
        <v>241</v>
      </c>
      <c r="F11" s="29" t="s">
        <v>75</v>
      </c>
      <c r="G11" t="s">
        <v>77</v>
      </c>
      <c r="H11" s="58" t="s">
        <v>243</v>
      </c>
      <c r="I11" s="50"/>
      <c r="J11" s="50"/>
    </row>
    <row r="12" spans="3:20" x14ac:dyDescent="0.25">
      <c r="C12" s="30" t="s">
        <v>7</v>
      </c>
      <c r="D12" s="41">
        <f>SUM(D9:D11)</f>
        <v>83700</v>
      </c>
      <c r="E12" s="28"/>
      <c r="F12" s="19"/>
      <c r="G12" s="19"/>
      <c r="H12" s="19"/>
      <c r="I12" s="19"/>
      <c r="J12" s="19"/>
      <c r="L12" s="21"/>
      <c r="M12" s="22"/>
      <c r="N12" s="51"/>
      <c r="O12" s="29"/>
      <c r="P12" s="28"/>
      <c r="Q12" s="29"/>
      <c r="R12" s="19"/>
      <c r="S12" s="50"/>
      <c r="T12" s="47"/>
    </row>
    <row r="13" spans="3:20" x14ac:dyDescent="0.25">
      <c r="L13" s="21"/>
      <c r="M13" s="22"/>
      <c r="N13" s="28"/>
      <c r="O13" s="29"/>
      <c r="Q13" s="29"/>
      <c r="R13" s="50"/>
      <c r="S13" s="50"/>
    </row>
    <row r="15" spans="3:20" x14ac:dyDescent="0.25">
      <c r="C15" s="19"/>
      <c r="D15" s="19"/>
      <c r="E15" s="19"/>
      <c r="F15" s="19"/>
      <c r="G15" s="31"/>
      <c r="H15" s="19"/>
      <c r="I15" s="19"/>
      <c r="J15" s="19"/>
    </row>
    <row r="16" spans="3:20" x14ac:dyDescent="0.25">
      <c r="C16" s="30" t="s">
        <v>22</v>
      </c>
      <c r="D16" s="19"/>
      <c r="E16" s="19"/>
      <c r="F16" s="19"/>
      <c r="G16" s="19"/>
      <c r="H16" s="19"/>
      <c r="I16" s="19"/>
      <c r="J16" s="19"/>
    </row>
    <row r="17" spans="2:15" x14ac:dyDescent="0.25">
      <c r="C17" s="32" t="s">
        <v>191</v>
      </c>
      <c r="D17" s="49">
        <f>AGOSTO!D57</f>
        <v>160648.5</v>
      </c>
      <c r="E17" s="22"/>
      <c r="F17" s="22"/>
      <c r="G17" s="19"/>
      <c r="H17" s="19"/>
      <c r="I17" s="19"/>
      <c r="J17" s="19"/>
    </row>
    <row r="18" spans="2:15" x14ac:dyDescent="0.25">
      <c r="B18" s="21" t="s">
        <v>23</v>
      </c>
      <c r="C18" s="32" t="s">
        <v>24</v>
      </c>
      <c r="D18" s="22">
        <f>+AGOSTO!D70</f>
        <v>20490</v>
      </c>
      <c r="E18" s="22"/>
      <c r="F18" s="22"/>
      <c r="G18" s="19"/>
      <c r="H18" s="19"/>
      <c r="I18" s="19"/>
      <c r="J18" s="19"/>
      <c r="K18" s="19"/>
      <c r="L18" s="19"/>
      <c r="M18" s="19"/>
      <c r="N18" s="19"/>
      <c r="O18" s="19"/>
    </row>
    <row r="19" spans="2:15" x14ac:dyDescent="0.25">
      <c r="B19" s="21" t="s">
        <v>25</v>
      </c>
      <c r="C19" s="32" t="s">
        <v>192</v>
      </c>
      <c r="D19" s="22">
        <v>0</v>
      </c>
      <c r="E19" s="28"/>
      <c r="F19" s="28"/>
      <c r="G19" s="19"/>
      <c r="H19" s="19"/>
      <c r="I19" s="19"/>
      <c r="J19" s="19"/>
      <c r="K19" s="19"/>
      <c r="L19" s="19"/>
      <c r="M19" s="19"/>
      <c r="N19" s="19"/>
      <c r="O19" s="19"/>
    </row>
    <row r="20" spans="2:15" x14ac:dyDescent="0.25">
      <c r="B20" s="19"/>
      <c r="C20" s="30" t="s">
        <v>7</v>
      </c>
      <c r="D20" s="42">
        <f>D17+D18-D19</f>
        <v>181138.5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2" spans="2:15" ht="16.5" x14ac:dyDescent="0.3">
      <c r="B22" s="19"/>
      <c r="C22" s="30" t="s">
        <v>26</v>
      </c>
      <c r="D22" s="42">
        <f>D20-D12</f>
        <v>97438.5</v>
      </c>
      <c r="E22" s="34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2:15" x14ac:dyDescent="0.25">
      <c r="B23" s="19"/>
      <c r="C23" s="21" t="s">
        <v>27</v>
      </c>
      <c r="D23" s="42">
        <f>+D22*0.16</f>
        <v>15590.16</v>
      </c>
      <c r="E23" s="19"/>
      <c r="F23" s="28"/>
      <c r="G23" s="19"/>
      <c r="H23" s="19"/>
      <c r="I23" s="19"/>
      <c r="J23" s="19"/>
      <c r="K23" s="19"/>
      <c r="L23" s="19"/>
      <c r="M23" s="19"/>
      <c r="N23" s="19"/>
      <c r="O23" s="19"/>
    </row>
    <row r="24" spans="2:15" x14ac:dyDescent="0.25">
      <c r="B24" s="19"/>
      <c r="C24" s="21" t="s">
        <v>28</v>
      </c>
      <c r="D24" s="42">
        <f>+D22+D23</f>
        <v>113028.66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2:15" x14ac:dyDescent="0.25">
      <c r="B25" s="19"/>
      <c r="C25" s="19"/>
      <c r="D25" s="33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2:15" x14ac:dyDescent="0.25">
      <c r="B26" s="19"/>
      <c r="C26" s="32"/>
      <c r="D26" s="33"/>
      <c r="E26" s="22"/>
      <c r="F26" s="22"/>
      <c r="G26" s="19"/>
      <c r="H26" s="19"/>
      <c r="I26" s="19"/>
      <c r="J26" s="19"/>
      <c r="K26" s="19"/>
      <c r="L26" s="19"/>
      <c r="M26" s="19"/>
      <c r="N26" s="19"/>
      <c r="O26" s="19"/>
    </row>
    <row r="27" spans="2:15" x14ac:dyDescent="0.25">
      <c r="B27" s="19"/>
      <c r="C27" s="21" t="s">
        <v>29</v>
      </c>
      <c r="D27" s="42">
        <f>+D24+D26</f>
        <v>113028.66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2:15" x14ac:dyDescent="0.25">
      <c r="B28" s="19"/>
      <c r="C28" s="19"/>
      <c r="D28" s="33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32" spans="2:15" x14ac:dyDescent="0.25">
      <c r="B32" s="19"/>
      <c r="C32" s="21"/>
      <c r="D32" s="22"/>
      <c r="E32" s="19"/>
      <c r="F32" s="19"/>
      <c r="G32" s="22"/>
      <c r="H32" s="19"/>
      <c r="I32" s="19"/>
      <c r="J32" s="19"/>
      <c r="K32" s="19"/>
      <c r="L32" s="19"/>
      <c r="M32" s="19"/>
      <c r="N32" s="19"/>
      <c r="O32" s="19"/>
    </row>
    <row r="33" spans="2:16" x14ac:dyDescent="0.25">
      <c r="B33" s="19"/>
      <c r="C33" s="21"/>
      <c r="D33" s="37"/>
      <c r="E33" s="21"/>
      <c r="F33" s="21"/>
      <c r="G33" s="40"/>
      <c r="H33" s="19"/>
      <c r="I33" s="19"/>
      <c r="J33" s="19"/>
      <c r="K33" s="19"/>
      <c r="L33" s="19"/>
      <c r="M33" s="19"/>
      <c r="N33" s="19"/>
      <c r="O33" s="19"/>
    </row>
    <row r="34" spans="2:16" x14ac:dyDescent="0.25">
      <c r="C34" s="21"/>
      <c r="D34" s="22"/>
      <c r="E34" s="21"/>
      <c r="F34" s="21"/>
      <c r="G34" s="40"/>
      <c r="H34" s="19"/>
      <c r="I34" s="19"/>
      <c r="J34" s="19"/>
      <c r="K34" s="19"/>
      <c r="L34" s="19"/>
      <c r="M34" s="19"/>
      <c r="N34" s="19"/>
      <c r="O34" s="19"/>
      <c r="P34" s="19"/>
    </row>
    <row r="35" spans="2:16" x14ac:dyDescent="0.25">
      <c r="C35" s="21"/>
      <c r="D35" s="37"/>
      <c r="E35" s="21"/>
      <c r="F35" s="21"/>
      <c r="G35" s="40"/>
      <c r="H35" s="19"/>
      <c r="I35" s="19"/>
      <c r="J35" s="19"/>
      <c r="K35" s="19"/>
      <c r="L35" s="19"/>
      <c r="M35" s="19"/>
      <c r="N35" s="19"/>
      <c r="O35" s="19"/>
      <c r="P35" s="19"/>
    </row>
    <row r="36" spans="2:16" x14ac:dyDescent="0.25">
      <c r="C36" s="21"/>
      <c r="D36" s="38"/>
      <c r="E36" s="38"/>
      <c r="F36" s="21"/>
      <c r="G36" s="35"/>
      <c r="H36" s="19"/>
      <c r="I36" s="19"/>
      <c r="J36" s="19"/>
      <c r="K36" s="19"/>
      <c r="L36" s="19"/>
      <c r="M36" s="19"/>
      <c r="N36" s="19"/>
      <c r="O36" s="19"/>
      <c r="P36" s="19"/>
    </row>
    <row r="37" spans="2:16" x14ac:dyDescent="0.25">
      <c r="C37" s="21"/>
      <c r="D37" s="38"/>
      <c r="E37" s="38"/>
      <c r="F37" s="21"/>
      <c r="G37" s="36"/>
      <c r="H37" s="19"/>
      <c r="I37" s="19"/>
      <c r="J37" s="19"/>
      <c r="K37" s="19"/>
      <c r="L37" s="19"/>
      <c r="M37" s="19"/>
      <c r="N37" s="19"/>
      <c r="O37" s="19"/>
      <c r="P37" s="19"/>
    </row>
    <row r="38" spans="2:16" x14ac:dyDescent="0.25">
      <c r="C38" s="21"/>
      <c r="D38" s="22"/>
      <c r="E38" s="3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AGOSTO</vt:lpstr>
      <vt:lpstr>RESUMEN AGOSTO</vt:lpstr>
      <vt:lpstr>Hoja3</vt:lpstr>
      <vt:lpstr>AGOSTO!Área_de_impresión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gteadmin</cp:lastModifiedBy>
  <cp:lastPrinted>2017-09-25T14:32:20Z</cp:lastPrinted>
  <dcterms:created xsi:type="dcterms:W3CDTF">2016-02-16T18:14:31Z</dcterms:created>
  <dcterms:modified xsi:type="dcterms:W3CDTF">2017-09-28T22:06:40Z</dcterms:modified>
</cp:coreProperties>
</file>