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765" activeTab="1"/>
  </bookViews>
  <sheets>
    <sheet name="1er lista " sheetId="1" r:id="rId1"/>
    <sheet name="2DA LISTA" sheetId="3" r:id="rId2"/>
    <sheet name="3ER LISTA" sheetId="5" r:id="rId3"/>
    <sheet name="FALTANTES " sheetId="6" r:id="rId4"/>
  </sheets>
  <definedNames>
    <definedName name="_xlnm._FilterDatabase" localSheetId="0" hidden="1">'1er lista '!$B$2:$E$107</definedName>
    <definedName name="_xlnm._FilterDatabase" localSheetId="1" hidden="1">'2DA LISTA'!$B$2:$E$38</definedName>
    <definedName name="_xlnm._FilterDatabase" localSheetId="2" hidden="1">'3ER LISTA'!$B$7:$J$49</definedName>
    <definedName name="_xlnm._FilterDatabase" localSheetId="3" hidden="1">'FALTANTES '!$B$7:$I$17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3" l="1"/>
  <c r="H113" i="1"/>
  <c r="D44" i="3"/>
  <c r="I108" i="1"/>
  <c r="H110" i="1"/>
  <c r="D109" i="1"/>
  <c r="D111" i="1" s="1"/>
  <c r="I15" i="6" l="1"/>
  <c r="H15" i="6"/>
  <c r="H16" i="6"/>
  <c r="I16" i="6"/>
  <c r="D19" i="6"/>
  <c r="F12" i="6"/>
  <c r="F13" i="6"/>
  <c r="F14" i="6"/>
  <c r="H17" i="6" l="1"/>
  <c r="D21" i="6" s="1"/>
  <c r="I17" i="6"/>
  <c r="E15" i="6"/>
  <c r="D17" i="6" s="1"/>
  <c r="D15" i="6"/>
  <c r="D16" i="6" s="1"/>
  <c r="D18" i="6" s="1"/>
  <c r="D20" i="6" s="1"/>
  <c r="F9" i="6"/>
  <c r="F10" i="6"/>
  <c r="F11" i="6"/>
  <c r="F8" i="6"/>
  <c r="F8" i="5"/>
  <c r="F15" i="6" l="1"/>
  <c r="I48" i="5"/>
  <c r="H48" i="5"/>
  <c r="D51" i="5"/>
  <c r="E47" i="5"/>
  <c r="D49" i="5"/>
  <c r="D48" i="5"/>
  <c r="D50" i="5" s="1"/>
  <c r="D52" i="5" s="1"/>
  <c r="D47" i="5"/>
  <c r="D43" i="3"/>
  <c r="F18" i="3"/>
  <c r="F33" i="3"/>
  <c r="F32" i="3"/>
  <c r="F31" i="3"/>
  <c r="D108" i="1" l="1"/>
  <c r="E39" i="3"/>
  <c r="D41" i="3" s="1"/>
  <c r="D39" i="3"/>
  <c r="D40" i="3" s="1"/>
  <c r="F93" i="1"/>
  <c r="D42" i="3" l="1"/>
  <c r="I40" i="3"/>
  <c r="H40" i="3"/>
  <c r="H109" i="1"/>
  <c r="I109" i="1"/>
  <c r="H47" i="5" l="1"/>
  <c r="H50" i="5" s="1"/>
  <c r="I47" i="5" l="1"/>
  <c r="I50" i="5" s="1"/>
  <c r="F16" i="5" l="1"/>
  <c r="F46" i="5"/>
  <c r="F40" i="5"/>
  <c r="F41" i="5"/>
  <c r="F42" i="5"/>
  <c r="F43" i="5"/>
  <c r="F44" i="5"/>
  <c r="F45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5" i="5"/>
  <c r="F14" i="5"/>
  <c r="F13" i="5"/>
  <c r="F12" i="5"/>
  <c r="F11" i="5"/>
  <c r="F10" i="5"/>
  <c r="F9" i="5"/>
  <c r="F47" i="5" l="1"/>
  <c r="D110" i="1"/>
  <c r="I39" i="3"/>
  <c r="H39" i="3"/>
  <c r="H42" i="3" s="1"/>
  <c r="F38" i="3"/>
  <c r="F37" i="3"/>
  <c r="F36" i="3"/>
  <c r="F35" i="3"/>
  <c r="F34" i="3"/>
  <c r="F30" i="3"/>
  <c r="F29" i="3"/>
  <c r="F28" i="3"/>
  <c r="F27" i="3"/>
  <c r="F26" i="3"/>
  <c r="F25" i="3"/>
  <c r="F24" i="3"/>
  <c r="F23" i="3"/>
  <c r="F22" i="3"/>
  <c r="F21" i="3"/>
  <c r="F20" i="3"/>
  <c r="F19" i="3"/>
  <c r="F17" i="3"/>
  <c r="F16" i="3"/>
  <c r="F15" i="3"/>
  <c r="F14" i="3"/>
  <c r="F13" i="3"/>
  <c r="F12" i="3"/>
  <c r="F11" i="3"/>
  <c r="F10" i="3"/>
  <c r="F9" i="3"/>
  <c r="F8" i="3"/>
  <c r="F39" i="3" s="1"/>
  <c r="H108" i="1"/>
  <c r="I110" i="1"/>
  <c r="I42" i="3" l="1"/>
  <c r="E108" i="1" l="1"/>
  <c r="F107" i="1" l="1"/>
  <c r="F46" i="1"/>
  <c r="F56" i="1"/>
  <c r="F11" i="1"/>
  <c r="F84" i="1"/>
  <c r="F42" i="1"/>
  <c r="F74" i="1"/>
  <c r="F92" i="1"/>
  <c r="F45" i="1"/>
  <c r="F17" i="1"/>
  <c r="F35" i="1"/>
  <c r="F58" i="1"/>
  <c r="F67" i="1"/>
  <c r="F69" i="1"/>
  <c r="F75" i="1"/>
  <c r="F96" i="1"/>
  <c r="F64" i="1"/>
  <c r="F26" i="1"/>
  <c r="F15" i="1"/>
  <c r="F104" i="1"/>
  <c r="F106" i="1"/>
  <c r="F36" i="1"/>
  <c r="F63" i="1"/>
  <c r="F28" i="1"/>
  <c r="F37" i="1"/>
  <c r="F51" i="1"/>
  <c r="F57" i="1"/>
  <c r="F73" i="1"/>
  <c r="F82" i="1"/>
  <c r="F89" i="1"/>
  <c r="F85" i="1"/>
  <c r="F99" i="1"/>
  <c r="F98" i="1"/>
  <c r="F30" i="1"/>
  <c r="F41" i="1"/>
  <c r="F48" i="1"/>
  <c r="F94" i="1"/>
  <c r="F83" i="1"/>
  <c r="F50" i="1"/>
  <c r="F14" i="1"/>
  <c r="F40" i="1"/>
  <c r="F31" i="1"/>
  <c r="F101" i="1"/>
  <c r="F32" i="1"/>
  <c r="F66" i="1"/>
  <c r="F19" i="1"/>
  <c r="F68" i="1"/>
  <c r="F52" i="1"/>
  <c r="F72" i="1"/>
  <c r="F71" i="1"/>
  <c r="F20" i="1"/>
  <c r="F39" i="1"/>
  <c r="F49" i="1"/>
  <c r="F77" i="1"/>
  <c r="F76" i="1"/>
  <c r="F78" i="1"/>
  <c r="F34" i="1"/>
  <c r="F13" i="1"/>
  <c r="F25" i="1"/>
  <c r="F54" i="1"/>
  <c r="F27" i="1"/>
  <c r="F88" i="1"/>
  <c r="F53" i="1"/>
  <c r="F70" i="1"/>
  <c r="F62" i="1"/>
  <c r="F81" i="1"/>
  <c r="F61" i="1"/>
  <c r="F29" i="1"/>
  <c r="F23" i="1"/>
  <c r="F60" i="1"/>
  <c r="F86" i="1"/>
  <c r="F102" i="1"/>
  <c r="F33" i="1"/>
  <c r="F21" i="1"/>
  <c r="F91" i="1"/>
  <c r="F90" i="1"/>
  <c r="F65" i="1"/>
  <c r="F8" i="1"/>
  <c r="F10" i="1"/>
  <c r="F12" i="1"/>
  <c r="F80" i="1"/>
  <c r="F18" i="1"/>
  <c r="F95" i="1"/>
  <c r="F16" i="1"/>
  <c r="F87" i="1"/>
  <c r="F9" i="1"/>
  <c r="F105" i="1"/>
  <c r="F103" i="1"/>
  <c r="F79" i="1"/>
  <c r="F55" i="1"/>
  <c r="F47" i="1"/>
  <c r="F44" i="1"/>
  <c r="F24" i="1"/>
  <c r="F97" i="1"/>
  <c r="F43" i="1"/>
  <c r="F38" i="1"/>
  <c r="F100" i="1"/>
  <c r="F59" i="1"/>
  <c r="F22" i="1"/>
  <c r="F108" i="1" l="1"/>
</calcChain>
</file>

<file path=xl/sharedStrings.xml><?xml version="1.0" encoding="utf-8"?>
<sst xmlns="http://schemas.openxmlformats.org/spreadsheetml/2006/main" count="357" uniqueCount="209">
  <si>
    <t>INSTITUTO TECNOLOGICO DE LA CONSTRUCCIÓN</t>
  </si>
  <si>
    <t>FECHA</t>
  </si>
  <si>
    <t xml:space="preserve">MAESTRÍA EN </t>
  </si>
  <si>
    <t xml:space="preserve">VARIAS </t>
  </si>
  <si>
    <t xml:space="preserve"> SEDE </t>
  </si>
  <si>
    <t>LEÓN GUANAJUATO</t>
  </si>
  <si>
    <t>NÚMERO DE ALUMNOS</t>
  </si>
  <si>
    <t>NÚMERO CONSECUTIVO</t>
  </si>
  <si>
    <t>NOMBRE DEL ALUMNO</t>
  </si>
  <si>
    <t xml:space="preserve">MONTO DEPOSITADO </t>
  </si>
  <si>
    <t>COSTO DE LA TITULACION</t>
  </si>
  <si>
    <t xml:space="preserve">IMPORTE PARA DELEGACION LEON </t>
  </si>
  <si>
    <t>DANIEL CIMENTAL BARRON</t>
  </si>
  <si>
    <t>JOSE LUIS TORRES GONZALEZ</t>
  </si>
  <si>
    <t>SALOME LOPEZ VAZQUEZ</t>
  </si>
  <si>
    <t>GERARDO ANTONIO ORTIZ PARAMO</t>
  </si>
  <si>
    <t>GRACIELA SAMAYOA PEÑA</t>
  </si>
  <si>
    <t>RICARDO BAEZA CALDERON</t>
  </si>
  <si>
    <t>EDUARDO MORENO JASSO</t>
  </si>
  <si>
    <t>HECTOR FLORES SANCHEZ</t>
  </si>
  <si>
    <t>INDALECIO GARCIA RIOS</t>
  </si>
  <si>
    <t>JOEL RODRIGUEZ ORTEGA</t>
  </si>
  <si>
    <t>MARGARITA PEREZ CABRERA</t>
  </si>
  <si>
    <t>SAULO ROA PADILLA</t>
  </si>
  <si>
    <t>PABLO ANTONIO LONA NUÑEZ</t>
  </si>
  <si>
    <t>ULISES BARBA AGUILERA</t>
  </si>
  <si>
    <t>ADRIANA RIVAS BADILLO</t>
  </si>
  <si>
    <t>MARYLU MILLAN NIEVES</t>
  </si>
  <si>
    <t>BEATRIZ MONROY GARCIAS</t>
  </si>
  <si>
    <t>RAQUEL GOMEZ GUZMAN</t>
  </si>
  <si>
    <t>CARLOS EDUARDO MARTINEZ PEREZ</t>
  </si>
  <si>
    <t>MARIA EDITH DEL ROCIO RAMOS HERRERA</t>
  </si>
  <si>
    <t>ALVARO CRUZ SANCHEZ</t>
  </si>
  <si>
    <t>ALEJANDRO ZUÑIGA RAMOS</t>
  </si>
  <si>
    <t>ADALBERT GEORG LEHMANN BUESCH</t>
  </si>
  <si>
    <t>JUAN EDGARDO IBARRA SEGURA</t>
  </si>
  <si>
    <t>OCTAVIO MANUEL OLIVA ALBA</t>
  </si>
  <si>
    <t>OMAR DARIO RIVERA SOTO</t>
  </si>
  <si>
    <t>CLAUDIO ALEJANDRO GARCIA AGUILERA</t>
  </si>
  <si>
    <t>FLORENTINO LUNA VILLEGAS</t>
  </si>
  <si>
    <t>SALVADOR YEBRA MARTINEZ</t>
  </si>
  <si>
    <t>MARIO GONZALEZ JUAREZ</t>
  </si>
  <si>
    <t>JOSE MANUEL SANCHEZ HERNANDEZ</t>
  </si>
  <si>
    <t>DENNISE JIMENEZ ROJAS</t>
  </si>
  <si>
    <t>EVANGELINA BARRIOS PEREZ</t>
  </si>
  <si>
    <t>JUAN CARLOS FLORES SANCHEZ</t>
  </si>
  <si>
    <t>JUANA DOLORES JARAMILLO OLMOS</t>
  </si>
  <si>
    <t>JOEL ARREDONDO DELGADO</t>
  </si>
  <si>
    <t>MIGUEL ANGEL CERVANTES VAZQUEZ</t>
  </si>
  <si>
    <t>ERICK DIONISIO BARRERA GUEVARA</t>
  </si>
  <si>
    <t>JOEL HUMBERTO AGUILAR GUTIERREZ</t>
  </si>
  <si>
    <t>EDUARDO RODRIGUEZ RAMIREZ</t>
  </si>
  <si>
    <t>ANTONIO JIMENEZ ZAVALA</t>
  </si>
  <si>
    <t>FRANCISCO ALVAREZ FUENTES</t>
  </si>
  <si>
    <t>MAGDALENA RODRIGUEZ SOLORZANO</t>
  </si>
  <si>
    <t>LUIS RODRIGO FUENTES URTAZA</t>
  </si>
  <si>
    <t>ISAAC SANCHEZ MAGDALENO</t>
  </si>
  <si>
    <t>GERARDO JUAREZ PADILLA</t>
  </si>
  <si>
    <t>CHRISTIAN IVETTE HERNANDEZ GUTIERREZ</t>
  </si>
  <si>
    <t>KARINA GONZALEZ CABRERA</t>
  </si>
  <si>
    <t>JESUS SALVADOR CHAGOYA GARNICA</t>
  </si>
  <si>
    <t>JUAN PEDRO HERNANDEZ GARCIA</t>
  </si>
  <si>
    <t>CARLOS GUTIERREZ DUARTE</t>
  </si>
  <si>
    <t>JUAN EVARISTO JAIME HERNANDEZ</t>
  </si>
  <si>
    <t>FERNANDO MUÑOZ MENDEZ</t>
  </si>
  <si>
    <t>SALVADOR QUEVEDO HERNANDEZ</t>
  </si>
  <si>
    <t>FELIPE DE JESUS MUJICA VILLEGAS</t>
  </si>
  <si>
    <t>GERMAN ALVAREZ PEREZ</t>
  </si>
  <si>
    <t>ANTONIO SILVA TAVERA</t>
  </si>
  <si>
    <t>ISRAEL ALEJANDRO LOPEZ GONZALEZ</t>
  </si>
  <si>
    <t>MARIA GUADALUPE CEDEÑO SANCHEZ</t>
  </si>
  <si>
    <t>PAOLA MARGARITA BAZUA GALINDO</t>
  </si>
  <si>
    <t>INGRID ILEANA RAMIREZ SANTANA</t>
  </si>
  <si>
    <t>FEDERICO JAVIER TENOPALA HERNANDEZ</t>
  </si>
  <si>
    <t>RODRIGO SILVA MUÑOZ</t>
  </si>
  <si>
    <t>ROQUE JUAN CARLOS ARROYO GONZALEZ</t>
  </si>
  <si>
    <t>MARIANA GUADALUPE MORENO ALBA</t>
  </si>
  <si>
    <t>MOISES ANTONIO NIETO PASCALIS</t>
  </si>
  <si>
    <t>LAURA PEREGRINA CERVANTES MORALES</t>
  </si>
  <si>
    <t>JOSE ANTONIO GARCIA RANGEL</t>
  </si>
  <si>
    <t>JAIME HERNANDEZ ANDRADE</t>
  </si>
  <si>
    <t>GABRIEL IBARRA DIAZ</t>
  </si>
  <si>
    <t>ESTEBAN EDUARDO GARCIA ESPINOZA</t>
  </si>
  <si>
    <t>FRANCISCO MANUEL PADILLA ALMANZA</t>
  </si>
  <si>
    <t>VALDEMAR DURAN LARA</t>
  </si>
  <si>
    <t>SERGIO ORLANZZINI ARREGUIN</t>
  </si>
  <si>
    <t>APOLONIO LAZARINI MENDOZA</t>
  </si>
  <si>
    <t>EFRAIN MOLINA MARAÑON</t>
  </si>
  <si>
    <t>JUAN CARLOS HERNANDEZ ESPINOZA</t>
  </si>
  <si>
    <t>RAUL GARCIA TINOCO</t>
  </si>
  <si>
    <t>LUIS CAMILO ANGUIANO GUTIERREZ</t>
  </si>
  <si>
    <t>JUANA BEATRIZ RODRIGUEZ MORALES</t>
  </si>
  <si>
    <t>JUAN JOSE LOPEZ GONZALEZ</t>
  </si>
  <si>
    <t>JOSE HUMBERTO CORRALES MESTAS</t>
  </si>
  <si>
    <t>FRANCISCO JAVIER CARDONA ALVARADO</t>
  </si>
  <si>
    <t>BRENDA MARIA GARCIA GONZALEZ</t>
  </si>
  <si>
    <t>HECTOR MIRANDA MARTINEZ</t>
  </si>
  <si>
    <t>OSVALDO LOPEZ OROZCO</t>
  </si>
  <si>
    <t>MARIA GUADALUPE MURGUIA QUIROZ</t>
  </si>
  <si>
    <t>ALFREDO HERNANDEZ TELLEZ</t>
  </si>
  <si>
    <t>JORGE GARCIA RIOS</t>
  </si>
  <si>
    <t>HECTOR RENE SAN ELIAS PEÑA</t>
  </si>
  <si>
    <t>VICENTE FELIPE CAZARES RODRIGUEZ</t>
  </si>
  <si>
    <t xml:space="preserve">TOTAL </t>
  </si>
  <si>
    <t xml:space="preserve">TOTAL ITC  </t>
  </si>
  <si>
    <t xml:space="preserve">TOTAL DELEGACIÓN CMIC </t>
  </si>
  <si>
    <t xml:space="preserve">LOURDES LILIANA PEREZ MARES </t>
  </si>
  <si>
    <t>GLORIA  ROMERO REYES</t>
  </si>
  <si>
    <t>OBSERVACIONES</t>
  </si>
  <si>
    <t>NO SE ENCUENTRA LISTAS CE</t>
  </si>
  <si>
    <t>2DO. EVENTO PNT</t>
  </si>
  <si>
    <t>ABRAHAM REYES URBINA</t>
  </si>
  <si>
    <t>DANIEL ALMANZAN FUENTES</t>
  </si>
  <si>
    <t>EDGAR CHARLES CAMPOS</t>
  </si>
  <si>
    <t>MA. ERCILIA CUERLLAR FLORES</t>
  </si>
  <si>
    <t>PABLO ANTONIO LUNA NUÑEZ</t>
  </si>
  <si>
    <t>MAC</t>
  </si>
  <si>
    <t>MVIIBN</t>
  </si>
  <si>
    <t>MGP</t>
  </si>
  <si>
    <t>MCVT</t>
  </si>
  <si>
    <t>PLAN</t>
  </si>
  <si>
    <t>FALTAN LOS SIGUIENTES ALUMNOS DEL 1ER. EV.</t>
  </si>
  <si>
    <t xml:space="preserve">LIBRO </t>
  </si>
  <si>
    <t xml:space="preserve">CERTIFICADO </t>
  </si>
  <si>
    <t>CELSO LOPEZ RODRIGUEZ</t>
  </si>
  <si>
    <t>ANA GABRIELA CORONA PEÑA</t>
  </si>
  <si>
    <t>ALEJANDRO GUEVARA VENTURA</t>
  </si>
  <si>
    <t>ANGEL TRINIDAD MARTINEZ ARBOLEYA</t>
  </si>
  <si>
    <t>CINTYA IVONNE PEREZ RAMIREZ</t>
  </si>
  <si>
    <t>EDGAR ALEJANDRO ORTIZ ZUMAYA</t>
  </si>
  <si>
    <t>EFREN MALAGON AVILA</t>
  </si>
  <si>
    <t>FELIPE CERVANTES PEREZ</t>
  </si>
  <si>
    <t>GERARDO OLIVEROS NIETO</t>
  </si>
  <si>
    <t>J JESUS REYNA MENDOZA</t>
  </si>
  <si>
    <t>JOEL ALEJANDRO ROQUE VAZQUEZ</t>
  </si>
  <si>
    <t>JORGE ALFONSO GARCIA PALOMARES</t>
  </si>
  <si>
    <t>JOSE ANTONIO OROZCO MORA</t>
  </si>
  <si>
    <t>JOSE GUILLERMO CARMONA CONTRERAS</t>
  </si>
  <si>
    <t>JOSE LUIS RAMIEZ OROZCO</t>
  </si>
  <si>
    <t>JUAN PABLO PEREZ BELTRAN</t>
  </si>
  <si>
    <t>JULIO CESAR PRADO SILVA</t>
  </si>
  <si>
    <t>LOPEZ ASCENCIO DAVID</t>
  </si>
  <si>
    <t>MARCOS EDIARDO CRUZ SENA</t>
  </si>
  <si>
    <t>MARIA DE LOS ANGELES NAREZ RODRIGUEZ</t>
  </si>
  <si>
    <t>NORMA ELIZABETH GUERRERO BERMUDEZ</t>
  </si>
  <si>
    <t>ORALIA LEON SANDOVAL</t>
  </si>
  <si>
    <t>OSCAR FIGUEROA HERNANDEZ</t>
  </si>
  <si>
    <t>PABLO SAMUEL PARKMAN CARVAJAL</t>
  </si>
  <si>
    <t>RAFAEL ALVARADO MARTINEZ</t>
  </si>
  <si>
    <t>RICARDO SANCHEZ CASARRUBIA</t>
  </si>
  <si>
    <t>ROGELIO GARCIA HERNANDEZ</t>
  </si>
  <si>
    <t>VICTOR MANUEL RIVERA</t>
  </si>
  <si>
    <t>JAVIER ANAYA ACUÑA</t>
  </si>
  <si>
    <t>ALEJANDRO DUEÑEZ GARCIA</t>
  </si>
  <si>
    <t>PAGADO CONCILIACION JUNIO</t>
  </si>
  <si>
    <t>PAGADO CONCILIACION MAYO</t>
  </si>
  <si>
    <t>JOSE LEON GARCIA</t>
  </si>
  <si>
    <t>LUIS ANTONIO ALVANTARA REYES</t>
  </si>
  <si>
    <t>ESTHER ALVAREZ LOPEZ</t>
  </si>
  <si>
    <t>ALEJANDRO PANTOJA DE ANDA</t>
  </si>
  <si>
    <t>DANIEL HORNER GARCIA</t>
  </si>
  <si>
    <t>J ISAAC ROCHA RANGEL</t>
  </si>
  <si>
    <t>HUGO BRAVO FLORES</t>
  </si>
  <si>
    <t>ALEJANDRO SEGOVIANO MENA</t>
  </si>
  <si>
    <t>JOSE RICARDO GOMEZ FLORES</t>
  </si>
  <si>
    <t>JOSE FLORES VAZQUEZ</t>
  </si>
  <si>
    <t>ALEJANDRO SANCHEZ RAMOS</t>
  </si>
  <si>
    <t>JOSE HECTOR CORTES RAMOS</t>
  </si>
  <si>
    <t>MA DEL CARMEN RODRIGUEZ SUAREZ</t>
  </si>
  <si>
    <t>CARMEN ANGELICA PASILLAS RAMIREZ</t>
  </si>
  <si>
    <t>JOSE ENRIQUE SALAZAR REYES</t>
  </si>
  <si>
    <t>JESUS GERARDO MEZA BEDOLLA</t>
  </si>
  <si>
    <t>ANGELICA SANDOVAL GALLARDO</t>
  </si>
  <si>
    <t>GERARDO PANTOJA HERNANDEZ</t>
  </si>
  <si>
    <t>JORGE LUIS ALMANZA GARCIA</t>
  </si>
  <si>
    <t>IGNACIO MUÑOZ MOSQUEDA</t>
  </si>
  <si>
    <t>CESAR OCTAVIO MACIAS SANDOVAL</t>
  </si>
  <si>
    <t>ALBERTO CHAVEZ HUERTA</t>
  </si>
  <si>
    <t>MA DEL CARMEN RODRIGUEZ SANCHEZ</t>
  </si>
  <si>
    <t>MANUEL ALEJANDRO RODRIGUEZ SUAREZ</t>
  </si>
  <si>
    <t>FERNAN ALONSO GONZALEZ GUERRERO</t>
  </si>
  <si>
    <t>JESUS CHAVEZ VIDALES</t>
  </si>
  <si>
    <t xml:space="preserve">SERNANDO ISAAC DOMINGUEZ WOLF </t>
  </si>
  <si>
    <t xml:space="preserve">JOSE LUIS ESPINOZA OROZCO </t>
  </si>
  <si>
    <t xml:space="preserve">JOSE FRANCISCO GUTIERREZ TOLEDO </t>
  </si>
  <si>
    <t xml:space="preserve">JESUS HERNANDEZ HERNANDEZ </t>
  </si>
  <si>
    <t xml:space="preserve">CARLOS EDUARDO HERRERA GUTIERREZ </t>
  </si>
  <si>
    <t>CLAUDIA LOPEZ FLORES</t>
  </si>
  <si>
    <t xml:space="preserve">FERNANDO MORELOS CEJA </t>
  </si>
  <si>
    <t xml:space="preserve">EMILIO REYNALDO TEMORES OCAMPO </t>
  </si>
  <si>
    <t xml:space="preserve">RUBEN VAZQUEZ IBARRA </t>
  </si>
  <si>
    <t>LIBRO CTA ITC</t>
  </si>
  <si>
    <t>LIBRO Y CERT CTA ITC</t>
  </si>
  <si>
    <t>CONCILIACION JUNIO</t>
  </si>
  <si>
    <t>PAGADO CONCILIACION ANTERIOR</t>
  </si>
  <si>
    <t xml:space="preserve">OBSEVACIONES </t>
  </si>
  <si>
    <t>TOTL DEPOSITOS</t>
  </si>
  <si>
    <t xml:space="preserve"> - IMPORTES PAGADOS</t>
  </si>
  <si>
    <t>PAGADO CONCILIACIONES ANTERIORES</t>
  </si>
  <si>
    <t xml:space="preserve">OBSERVACIONES </t>
  </si>
  <si>
    <t>PAGADO EN CONCILIACIONES ANTERIORES</t>
  </si>
  <si>
    <t xml:space="preserve">1ER EVENTO </t>
  </si>
  <si>
    <t>LEON SANDOVAL NOEMI</t>
  </si>
  <si>
    <t xml:space="preserve">OGAZ TORRES ALEJANDRO </t>
  </si>
  <si>
    <t xml:space="preserve">VEGA MARTINEZ VIVIANA MARGOT </t>
  </si>
  <si>
    <t>NO SE TITULO PAGADO CONCILIACION MAYO</t>
  </si>
  <si>
    <t>NO SE TITULO PAGADO CONCILIACION JUNIO</t>
  </si>
  <si>
    <t xml:space="preserve">NETO A DELEGACIÓN CMIC 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</si>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</sst>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Arial Unicode MS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 Unicode MS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right"/>
    </xf>
    <xf numFmtId="0" fontId="0" fillId="0" borderId="1" xfId="0" applyBorder="1"/>
    <xf numFmtId="4" fontId="3" fillId="0" borderId="1" xfId="0" applyNumberFormat="1" applyFont="1" applyBorder="1"/>
    <xf numFmtId="4" fontId="0" fillId="0" borderId="1" xfId="0" applyNumberFormat="1" applyBorder="1"/>
    <xf numFmtId="4" fontId="3" fillId="0" borderId="2" xfId="0" applyNumberFormat="1" applyFont="1" applyBorder="1"/>
    <xf numFmtId="0" fontId="1" fillId="0" borderId="0" xfId="0" applyFont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vertical="top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5" fillId="0" borderId="0" xfId="1" applyNumberFormat="1" applyFont="1"/>
    <xf numFmtId="14" fontId="0" fillId="0" borderId="0" xfId="0" applyNumberFormat="1"/>
    <xf numFmtId="44" fontId="0" fillId="0" borderId="0" xfId="0" applyNumberFormat="1"/>
    <xf numFmtId="4" fontId="0" fillId="0" borderId="0" xfId="0" applyNumberFormat="1"/>
    <xf numFmtId="0" fontId="0" fillId="2" borderId="1" xfId="0" applyFill="1" applyBorder="1"/>
    <xf numFmtId="4" fontId="3" fillId="2" borderId="1" xfId="0" applyNumberFormat="1" applyFont="1" applyFill="1" applyBorder="1"/>
    <xf numFmtId="4" fontId="0" fillId="2" borderId="1" xfId="0" applyNumberFormat="1" applyFill="1" applyBorder="1"/>
    <xf numFmtId="0" fontId="0" fillId="3" borderId="1" xfId="0" applyFill="1" applyBorder="1"/>
    <xf numFmtId="4" fontId="3" fillId="3" borderId="1" xfId="0" applyNumberFormat="1" applyFont="1" applyFill="1" applyBorder="1"/>
    <xf numFmtId="4" fontId="0" fillId="3" borderId="1" xfId="0" applyNumberFormat="1" applyFill="1" applyBorder="1"/>
    <xf numFmtId="0" fontId="0" fillId="4" borderId="1" xfId="0" applyFill="1" applyBorder="1"/>
    <xf numFmtId="4" fontId="3" fillId="4" borderId="1" xfId="0" applyNumberFormat="1" applyFont="1" applyFill="1" applyBorder="1"/>
    <xf numFmtId="4" fontId="0" fillId="4" borderId="1" xfId="0" applyNumberFormat="1" applyFill="1" applyBorder="1"/>
    <xf numFmtId="0" fontId="0" fillId="5" borderId="1" xfId="0" applyFill="1" applyBorder="1"/>
    <xf numFmtId="4" fontId="3" fillId="5" borderId="1" xfId="0" applyNumberFormat="1" applyFont="1" applyFill="1" applyBorder="1"/>
    <xf numFmtId="4" fontId="0" fillId="5" borderId="1" xfId="0" applyNumberFormat="1" applyFill="1" applyBorder="1"/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17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 wrapText="1"/>
    </xf>
    <xf numFmtId="0" fontId="0" fillId="6" borderId="1" xfId="0" applyFill="1" applyBorder="1"/>
    <xf numFmtId="0" fontId="7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" fontId="3" fillId="2" borderId="0" xfId="0" applyNumberFormat="1" applyFont="1" applyFill="1"/>
    <xf numFmtId="0" fontId="1" fillId="2" borderId="0" xfId="0" applyFont="1" applyFill="1"/>
    <xf numFmtId="4" fontId="0" fillId="0" borderId="1" xfId="0" applyNumberFormat="1" applyFill="1" applyBorder="1"/>
    <xf numFmtId="4" fontId="8" fillId="2" borderId="1" xfId="0" applyNumberFormat="1" applyFont="1" applyFill="1" applyBorder="1"/>
    <xf numFmtId="0" fontId="0" fillId="0" borderId="1" xfId="0" applyFill="1" applyBorder="1"/>
    <xf numFmtId="4" fontId="3" fillId="0" borderId="1" xfId="0" applyNumberFormat="1" applyFont="1" applyFill="1" applyBorder="1"/>
    <xf numFmtId="0" fontId="0" fillId="0" borderId="1" xfId="0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Font="1" applyFill="1" applyBorder="1"/>
    <xf numFmtId="4" fontId="3" fillId="0" borderId="6" xfId="0" applyNumberFormat="1" applyFont="1" applyFill="1" applyBorder="1"/>
    <xf numFmtId="4" fontId="3" fillId="2" borderId="6" xfId="0" applyNumberFormat="1" applyFont="1" applyFill="1" applyBorder="1"/>
    <xf numFmtId="0" fontId="0" fillId="6" borderId="1" xfId="0" applyFill="1" applyBorder="1" applyAlignment="1">
      <alignment horizontal="center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7" borderId="3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horizontal="center" vertical="center"/>
    </xf>
    <xf numFmtId="17" fontId="1" fillId="7" borderId="3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8" fillId="2" borderId="1" xfId="0" applyFont="1" applyFill="1" applyBorder="1"/>
    <xf numFmtId="4" fontId="10" fillId="2" borderId="1" xfId="0" applyNumberFormat="1" applyFont="1" applyFill="1" applyBorder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" fontId="0" fillId="0" borderId="0" xfId="0" applyNumberFormat="1" applyAlignment="1">
      <alignment horizontal="right"/>
    </xf>
    <xf numFmtId="0" fontId="0" fillId="2" borderId="0" xfId="0" applyFill="1" applyAlignment="1">
      <alignment horizontal="center"/>
    </xf>
    <xf numFmtId="4" fontId="0" fillId="2" borderId="0" xfId="0" applyNumberFormat="1" applyFill="1"/>
    <xf numFmtId="0" fontId="0" fillId="0" borderId="0" xfId="0" applyFill="1" applyAlignment="1">
      <alignment horizontal="center"/>
    </xf>
    <xf numFmtId="0" fontId="0" fillId="8" borderId="0" xfId="0" applyFill="1" applyAlignment="1">
      <alignment horizontal="right"/>
    </xf>
    <xf numFmtId="4" fontId="1" fillId="8" borderId="0" xfId="0" applyNumberFormat="1" applyFont="1" applyFill="1"/>
    <xf numFmtId="0" fontId="1" fillId="2" borderId="1" xfId="0" applyFont="1" applyFill="1" applyBorder="1"/>
    <xf numFmtId="4" fontId="0" fillId="0" borderId="0" xfId="0" applyNumberFormat="1" applyFill="1"/>
    <xf numFmtId="0" fontId="0" fillId="0" borderId="0" xfId="0" applyFill="1"/>
    <xf numFmtId="4" fontId="1" fillId="0" borderId="0" xfId="0" applyNumberFormat="1" applyFont="1" applyFill="1"/>
    <xf numFmtId="0" fontId="1" fillId="8" borderId="0" xfId="0" applyFont="1" applyFill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J124"/>
  <sheetViews>
    <sheetView topLeftCell="A99" zoomScale="95" zoomScaleNormal="95" workbookViewId="0">
      <selection activeCell="G116" sqref="G116"/>
    </sheetView>
  </sheetViews>
  <sheetFormatPr baseColWidth="10" defaultRowHeight="15" x14ac:dyDescent="0.25"/>
  <cols>
    <col min="2" max="2" width="8.85546875" customWidth="1"/>
    <col min="3" max="3" width="43.140625" customWidth="1"/>
    <col min="4" max="4" width="14.140625" customWidth="1"/>
    <col min="5" max="5" width="16" customWidth="1"/>
    <col min="6" max="6" width="16.85546875" customWidth="1"/>
    <col min="7" max="7" width="22.5703125" style="12" customWidth="1"/>
    <col min="9" max="9" width="12.42578125" customWidth="1"/>
    <col min="10" max="10" width="34.42578125" customWidth="1"/>
  </cols>
  <sheetData>
    <row r="2" spans="2:10" ht="14.25" customHeight="1" x14ac:dyDescent="0.25">
      <c r="C2" s="1" t="s">
        <v>0</v>
      </c>
    </row>
    <row r="3" spans="2:10" x14ac:dyDescent="0.25">
      <c r="B3" s="1" t="s">
        <v>1</v>
      </c>
      <c r="C3" s="2"/>
    </row>
    <row r="4" spans="2:10" x14ac:dyDescent="0.25">
      <c r="B4" s="1" t="s">
        <v>2</v>
      </c>
      <c r="C4" s="3" t="s">
        <v>3</v>
      </c>
    </row>
    <row r="5" spans="2:10" x14ac:dyDescent="0.25">
      <c r="B5" s="1" t="s">
        <v>4</v>
      </c>
      <c r="C5" s="3" t="s">
        <v>5</v>
      </c>
    </row>
    <row r="6" spans="2:10" ht="15.75" thickBot="1" x14ac:dyDescent="0.3">
      <c r="B6" s="1" t="s">
        <v>6</v>
      </c>
      <c r="C6" s="3"/>
    </row>
    <row r="7" spans="2:10" ht="60" x14ac:dyDescent="0.25">
      <c r="B7" s="29" t="s">
        <v>7</v>
      </c>
      <c r="C7" s="30" t="s">
        <v>8</v>
      </c>
      <c r="D7" s="31" t="s">
        <v>9</v>
      </c>
      <c r="E7" s="32" t="s">
        <v>10</v>
      </c>
      <c r="F7" s="32" t="s">
        <v>11</v>
      </c>
      <c r="G7" s="33" t="s">
        <v>108</v>
      </c>
      <c r="H7" s="33" t="s">
        <v>122</v>
      </c>
      <c r="I7" s="33" t="s">
        <v>123</v>
      </c>
      <c r="J7" s="64" t="s">
        <v>195</v>
      </c>
    </row>
    <row r="8" spans="2:10" x14ac:dyDescent="0.25">
      <c r="B8" s="34">
        <v>1</v>
      </c>
      <c r="C8" s="4" t="s">
        <v>34</v>
      </c>
      <c r="D8" s="5">
        <v>6500</v>
      </c>
      <c r="E8" s="6">
        <v>4400</v>
      </c>
      <c r="F8" s="6">
        <f t="shared" ref="F8:F39" si="0">+D8-E8</f>
        <v>2100</v>
      </c>
      <c r="G8" s="37"/>
      <c r="H8" s="6">
        <v>400</v>
      </c>
      <c r="I8" s="6"/>
      <c r="J8" s="4"/>
    </row>
    <row r="9" spans="2:10" x14ac:dyDescent="0.25">
      <c r="B9" s="35">
        <v>2</v>
      </c>
      <c r="C9" s="4" t="s">
        <v>26</v>
      </c>
      <c r="D9" s="5">
        <v>6500</v>
      </c>
      <c r="E9" s="6">
        <v>4400</v>
      </c>
      <c r="F9" s="6">
        <f t="shared" si="0"/>
        <v>2100</v>
      </c>
      <c r="G9" s="37"/>
      <c r="H9" s="6">
        <v>400</v>
      </c>
      <c r="I9" s="6"/>
      <c r="J9" s="4"/>
    </row>
    <row r="10" spans="2:10" x14ac:dyDescent="0.25">
      <c r="B10" s="34">
        <v>3</v>
      </c>
      <c r="C10" s="4" t="s">
        <v>33</v>
      </c>
      <c r="D10" s="5">
        <v>6500</v>
      </c>
      <c r="E10" s="6">
        <v>4400</v>
      </c>
      <c r="F10" s="6">
        <f t="shared" si="0"/>
        <v>2100</v>
      </c>
      <c r="G10" s="37"/>
      <c r="H10" s="6">
        <v>400</v>
      </c>
      <c r="I10" s="6"/>
      <c r="J10" s="4"/>
    </row>
    <row r="11" spans="2:10" x14ac:dyDescent="0.25">
      <c r="B11" s="35">
        <v>4</v>
      </c>
      <c r="C11" s="20" t="s">
        <v>99</v>
      </c>
      <c r="D11" s="21">
        <v>6500</v>
      </c>
      <c r="E11" s="22">
        <v>4400</v>
      </c>
      <c r="F11" s="22">
        <f t="shared" si="0"/>
        <v>2100</v>
      </c>
      <c r="G11" s="36" t="s">
        <v>110</v>
      </c>
      <c r="H11" s="6">
        <v>400</v>
      </c>
      <c r="I11" s="6">
        <v>820</v>
      </c>
      <c r="J11" s="4"/>
    </row>
    <row r="12" spans="2:10" x14ac:dyDescent="0.25">
      <c r="B12" s="34">
        <v>5</v>
      </c>
      <c r="C12" s="4" t="s">
        <v>32</v>
      </c>
      <c r="D12" s="5">
        <v>6500</v>
      </c>
      <c r="E12" s="6">
        <v>4400</v>
      </c>
      <c r="F12" s="6">
        <f t="shared" si="0"/>
        <v>2100</v>
      </c>
      <c r="G12" s="37"/>
      <c r="H12" s="6">
        <v>400</v>
      </c>
      <c r="I12" s="6"/>
      <c r="J12" s="4"/>
    </row>
    <row r="13" spans="2:10" x14ac:dyDescent="0.25">
      <c r="B13" s="35">
        <v>6</v>
      </c>
      <c r="C13" s="4" t="s">
        <v>52</v>
      </c>
      <c r="D13" s="5">
        <v>6500</v>
      </c>
      <c r="E13" s="6">
        <v>4400</v>
      </c>
      <c r="F13" s="6">
        <f t="shared" si="0"/>
        <v>2100</v>
      </c>
      <c r="G13" s="37"/>
      <c r="H13" s="6">
        <v>400</v>
      </c>
      <c r="I13" s="6"/>
      <c r="J13" s="4"/>
    </row>
    <row r="14" spans="2:10" x14ac:dyDescent="0.25">
      <c r="B14" s="34">
        <v>7</v>
      </c>
      <c r="C14" s="4" t="s">
        <v>68</v>
      </c>
      <c r="D14" s="5">
        <v>6500</v>
      </c>
      <c r="E14" s="6">
        <v>4400</v>
      </c>
      <c r="F14" s="6">
        <f t="shared" si="0"/>
        <v>2100</v>
      </c>
      <c r="G14" s="37"/>
      <c r="H14" s="6">
        <v>400</v>
      </c>
      <c r="I14" s="6"/>
      <c r="J14" s="4"/>
    </row>
    <row r="15" spans="2:10" x14ac:dyDescent="0.25">
      <c r="B15" s="35">
        <v>8</v>
      </c>
      <c r="C15" s="20" t="s">
        <v>86</v>
      </c>
      <c r="D15" s="21">
        <v>6500</v>
      </c>
      <c r="E15" s="22">
        <v>4400</v>
      </c>
      <c r="F15" s="22">
        <f t="shared" si="0"/>
        <v>2100</v>
      </c>
      <c r="G15" s="36" t="s">
        <v>110</v>
      </c>
      <c r="H15" s="6">
        <v>400</v>
      </c>
      <c r="I15" s="6">
        <v>820</v>
      </c>
      <c r="J15" s="4"/>
    </row>
    <row r="16" spans="2:10" x14ac:dyDescent="0.25">
      <c r="B16" s="34">
        <v>9</v>
      </c>
      <c r="C16" s="4" t="s">
        <v>28</v>
      </c>
      <c r="D16" s="5">
        <v>6500</v>
      </c>
      <c r="E16" s="6">
        <v>4400</v>
      </c>
      <c r="F16" s="6">
        <f t="shared" si="0"/>
        <v>2100</v>
      </c>
      <c r="G16" s="37"/>
      <c r="H16" s="6">
        <v>400</v>
      </c>
      <c r="I16" s="6"/>
      <c r="J16" s="4"/>
    </row>
    <row r="17" spans="2:10" x14ac:dyDescent="0.25">
      <c r="B17" s="35">
        <v>10</v>
      </c>
      <c r="C17" s="20" t="s">
        <v>95</v>
      </c>
      <c r="D17" s="21">
        <v>6500</v>
      </c>
      <c r="E17" s="22">
        <v>4400</v>
      </c>
      <c r="F17" s="22">
        <f t="shared" si="0"/>
        <v>2100</v>
      </c>
      <c r="G17" s="36" t="s">
        <v>110</v>
      </c>
      <c r="H17" s="6">
        <v>400</v>
      </c>
      <c r="I17" s="6">
        <v>820</v>
      </c>
      <c r="J17" s="4"/>
    </row>
    <row r="18" spans="2:10" x14ac:dyDescent="0.25">
      <c r="B18" s="34">
        <v>11</v>
      </c>
      <c r="C18" s="4" t="s">
        <v>30</v>
      </c>
      <c r="D18" s="5">
        <v>6500</v>
      </c>
      <c r="E18" s="6">
        <v>4400</v>
      </c>
      <c r="F18" s="6">
        <f t="shared" si="0"/>
        <v>2100</v>
      </c>
      <c r="G18" s="37"/>
      <c r="H18" s="6">
        <v>400</v>
      </c>
      <c r="I18" s="6"/>
      <c r="J18" s="4"/>
    </row>
    <row r="19" spans="2:10" x14ac:dyDescent="0.25">
      <c r="B19" s="35">
        <v>12</v>
      </c>
      <c r="C19" s="4" t="s">
        <v>62</v>
      </c>
      <c r="D19" s="5">
        <v>6500</v>
      </c>
      <c r="E19" s="6">
        <v>4400</v>
      </c>
      <c r="F19" s="6">
        <f t="shared" si="0"/>
        <v>2100</v>
      </c>
      <c r="G19" s="37"/>
      <c r="H19" s="6">
        <v>400</v>
      </c>
      <c r="I19" s="6"/>
      <c r="J19" s="4"/>
    </row>
    <row r="20" spans="2:10" x14ac:dyDescent="0.25">
      <c r="B20" s="34">
        <v>13</v>
      </c>
      <c r="C20" s="4" t="s">
        <v>58</v>
      </c>
      <c r="D20" s="5">
        <v>6500</v>
      </c>
      <c r="E20" s="6">
        <v>4400</v>
      </c>
      <c r="F20" s="6">
        <f t="shared" si="0"/>
        <v>2100</v>
      </c>
      <c r="G20" s="37"/>
      <c r="H20" s="6">
        <v>400</v>
      </c>
      <c r="I20" s="6"/>
      <c r="J20" s="4"/>
    </row>
    <row r="21" spans="2:10" x14ac:dyDescent="0.25">
      <c r="B21" s="35">
        <v>14</v>
      </c>
      <c r="C21" s="4" t="s">
        <v>38</v>
      </c>
      <c r="D21" s="5">
        <v>6500</v>
      </c>
      <c r="E21" s="6">
        <v>4400</v>
      </c>
      <c r="F21" s="6">
        <f t="shared" si="0"/>
        <v>2100</v>
      </c>
      <c r="G21" s="37"/>
      <c r="H21" s="19">
        <v>400</v>
      </c>
      <c r="I21" s="6"/>
      <c r="J21" s="4" t="s">
        <v>194</v>
      </c>
    </row>
    <row r="22" spans="2:10" x14ac:dyDescent="0.25">
      <c r="B22" s="34">
        <v>15</v>
      </c>
      <c r="C22" s="4" t="s">
        <v>12</v>
      </c>
      <c r="D22" s="5">
        <v>6500</v>
      </c>
      <c r="E22" s="6">
        <v>4400</v>
      </c>
      <c r="F22" s="6">
        <f t="shared" si="0"/>
        <v>2100</v>
      </c>
      <c r="G22" s="37"/>
      <c r="H22" s="6">
        <v>400</v>
      </c>
      <c r="I22" s="6"/>
      <c r="J22" s="4"/>
    </row>
    <row r="23" spans="2:10" x14ac:dyDescent="0.25">
      <c r="B23" s="35">
        <v>16</v>
      </c>
      <c r="C23" s="4" t="s">
        <v>43</v>
      </c>
      <c r="D23" s="5">
        <v>6500</v>
      </c>
      <c r="E23" s="6">
        <v>4400</v>
      </c>
      <c r="F23" s="6">
        <f t="shared" si="0"/>
        <v>2100</v>
      </c>
      <c r="G23" s="37"/>
      <c r="H23" s="6">
        <v>400</v>
      </c>
      <c r="I23" s="6"/>
      <c r="J23" s="4"/>
    </row>
    <row r="24" spans="2:10" x14ac:dyDescent="0.25">
      <c r="B24" s="34">
        <v>17</v>
      </c>
      <c r="C24" s="4" t="s">
        <v>18</v>
      </c>
      <c r="D24" s="5">
        <v>6500</v>
      </c>
      <c r="E24" s="6">
        <v>4400</v>
      </c>
      <c r="F24" s="6">
        <f t="shared" si="0"/>
        <v>2100</v>
      </c>
      <c r="G24" s="37"/>
      <c r="H24" s="19">
        <v>400</v>
      </c>
      <c r="I24" s="6"/>
      <c r="J24" s="4" t="s">
        <v>194</v>
      </c>
    </row>
    <row r="25" spans="2:10" x14ac:dyDescent="0.25">
      <c r="B25" s="35">
        <v>18</v>
      </c>
      <c r="C25" s="4" t="s">
        <v>51</v>
      </c>
      <c r="D25" s="5">
        <v>6500</v>
      </c>
      <c r="E25" s="6">
        <v>4400</v>
      </c>
      <c r="F25" s="6">
        <f t="shared" si="0"/>
        <v>2100</v>
      </c>
      <c r="G25" s="37"/>
      <c r="H25" s="6">
        <v>400</v>
      </c>
      <c r="I25" s="6"/>
      <c r="J25" s="4"/>
    </row>
    <row r="26" spans="2:10" x14ac:dyDescent="0.25">
      <c r="B26" s="34">
        <v>19</v>
      </c>
      <c r="C26" s="20" t="s">
        <v>87</v>
      </c>
      <c r="D26" s="21">
        <v>6500</v>
      </c>
      <c r="E26" s="22">
        <v>4400</v>
      </c>
      <c r="F26" s="22">
        <f t="shared" si="0"/>
        <v>2100</v>
      </c>
      <c r="G26" s="36" t="s">
        <v>110</v>
      </c>
      <c r="H26" s="6">
        <v>400</v>
      </c>
      <c r="I26" s="6">
        <v>820</v>
      </c>
      <c r="J26" s="4"/>
    </row>
    <row r="27" spans="2:10" x14ac:dyDescent="0.25">
      <c r="B27" s="35">
        <v>20</v>
      </c>
      <c r="C27" s="4" t="s">
        <v>49</v>
      </c>
      <c r="D27" s="5">
        <v>6500</v>
      </c>
      <c r="E27" s="6">
        <v>4400</v>
      </c>
      <c r="F27" s="6">
        <f t="shared" si="0"/>
        <v>2100</v>
      </c>
      <c r="G27" s="37"/>
      <c r="H27" s="6">
        <v>400</v>
      </c>
      <c r="I27" s="6"/>
      <c r="J27" s="4"/>
    </row>
    <row r="28" spans="2:10" x14ac:dyDescent="0.25">
      <c r="B28" s="34">
        <v>21</v>
      </c>
      <c r="C28" s="20" t="s">
        <v>82</v>
      </c>
      <c r="D28" s="21">
        <v>6500</v>
      </c>
      <c r="E28" s="22">
        <v>4400</v>
      </c>
      <c r="F28" s="22">
        <f t="shared" si="0"/>
        <v>2100</v>
      </c>
      <c r="G28" s="36" t="s">
        <v>110</v>
      </c>
      <c r="H28" s="19">
        <v>400</v>
      </c>
      <c r="I28" s="19">
        <v>820</v>
      </c>
      <c r="J28" s="19" t="s">
        <v>194</v>
      </c>
    </row>
    <row r="29" spans="2:10" x14ac:dyDescent="0.25">
      <c r="B29" s="35">
        <v>22</v>
      </c>
      <c r="C29" s="4" t="s">
        <v>44</v>
      </c>
      <c r="D29" s="5">
        <v>6500</v>
      </c>
      <c r="E29" s="6">
        <v>4400</v>
      </c>
      <c r="F29" s="6">
        <f t="shared" si="0"/>
        <v>2100</v>
      </c>
      <c r="G29" s="37"/>
      <c r="H29" s="6">
        <v>400</v>
      </c>
      <c r="I29" s="6"/>
      <c r="J29" s="4"/>
    </row>
    <row r="30" spans="2:10" x14ac:dyDescent="0.25">
      <c r="B30" s="34">
        <v>23</v>
      </c>
      <c r="C30" s="20" t="s">
        <v>73</v>
      </c>
      <c r="D30" s="21">
        <v>6500</v>
      </c>
      <c r="E30" s="22">
        <v>4400</v>
      </c>
      <c r="F30" s="22">
        <f t="shared" si="0"/>
        <v>2100</v>
      </c>
      <c r="G30" s="36" t="s">
        <v>110</v>
      </c>
      <c r="H30" s="6">
        <v>400</v>
      </c>
      <c r="I30" s="6">
        <v>820</v>
      </c>
      <c r="J30" s="4"/>
    </row>
    <row r="31" spans="2:10" x14ac:dyDescent="0.25">
      <c r="B31" s="35">
        <v>24</v>
      </c>
      <c r="C31" s="4" t="s">
        <v>66</v>
      </c>
      <c r="D31" s="5">
        <v>6500</v>
      </c>
      <c r="E31" s="6">
        <v>4400</v>
      </c>
      <c r="F31" s="6">
        <f t="shared" si="0"/>
        <v>2100</v>
      </c>
      <c r="G31" s="37"/>
      <c r="H31" s="6">
        <v>400</v>
      </c>
      <c r="I31" s="6"/>
      <c r="J31" s="4"/>
    </row>
    <row r="32" spans="2:10" x14ac:dyDescent="0.25">
      <c r="B32" s="34">
        <v>25</v>
      </c>
      <c r="C32" s="4" t="s">
        <v>64</v>
      </c>
      <c r="D32" s="5">
        <v>6500</v>
      </c>
      <c r="E32" s="6">
        <v>4400</v>
      </c>
      <c r="F32" s="6">
        <f t="shared" si="0"/>
        <v>2100</v>
      </c>
      <c r="G32" s="37"/>
      <c r="H32" s="6">
        <v>400</v>
      </c>
      <c r="I32" s="6"/>
      <c r="J32" s="4"/>
    </row>
    <row r="33" spans="2:10" x14ac:dyDescent="0.25">
      <c r="B33" s="35">
        <v>26</v>
      </c>
      <c r="C33" s="4" t="s">
        <v>39</v>
      </c>
      <c r="D33" s="5">
        <v>6500</v>
      </c>
      <c r="E33" s="6">
        <v>4400</v>
      </c>
      <c r="F33" s="6">
        <f t="shared" si="0"/>
        <v>2100</v>
      </c>
      <c r="G33" s="37"/>
      <c r="H33" s="6">
        <v>400</v>
      </c>
      <c r="I33" s="6"/>
      <c r="J33" s="4"/>
    </row>
    <row r="34" spans="2:10" x14ac:dyDescent="0.25">
      <c r="B34" s="34">
        <v>27</v>
      </c>
      <c r="C34" s="4" t="s">
        <v>53</v>
      </c>
      <c r="D34" s="5">
        <v>6500</v>
      </c>
      <c r="E34" s="6">
        <v>4400</v>
      </c>
      <c r="F34" s="6">
        <f t="shared" si="0"/>
        <v>2100</v>
      </c>
      <c r="G34" s="37"/>
      <c r="H34" s="6">
        <v>400</v>
      </c>
      <c r="I34" s="6"/>
      <c r="J34" s="4"/>
    </row>
    <row r="35" spans="2:10" x14ac:dyDescent="0.25">
      <c r="B35" s="35">
        <v>28</v>
      </c>
      <c r="C35" s="20" t="s">
        <v>94</v>
      </c>
      <c r="D35" s="21">
        <v>6500</v>
      </c>
      <c r="E35" s="22">
        <v>4400</v>
      </c>
      <c r="F35" s="22">
        <f t="shared" si="0"/>
        <v>2100</v>
      </c>
      <c r="G35" s="36" t="s">
        <v>110</v>
      </c>
      <c r="H35" s="6">
        <v>400</v>
      </c>
      <c r="I35" s="6">
        <v>820</v>
      </c>
      <c r="J35" s="4"/>
    </row>
    <row r="36" spans="2:10" x14ac:dyDescent="0.25">
      <c r="B36" s="34">
        <v>29</v>
      </c>
      <c r="C36" s="20" t="s">
        <v>83</v>
      </c>
      <c r="D36" s="21">
        <v>6500</v>
      </c>
      <c r="E36" s="22">
        <v>4400</v>
      </c>
      <c r="F36" s="22">
        <f t="shared" si="0"/>
        <v>2100</v>
      </c>
      <c r="G36" s="36" t="s">
        <v>110</v>
      </c>
      <c r="H36" s="6">
        <v>400</v>
      </c>
      <c r="I36" s="6">
        <v>820</v>
      </c>
      <c r="J36" s="4"/>
    </row>
    <row r="37" spans="2:10" x14ac:dyDescent="0.25">
      <c r="B37" s="35">
        <v>30</v>
      </c>
      <c r="C37" s="20" t="s">
        <v>81</v>
      </c>
      <c r="D37" s="21">
        <v>6500</v>
      </c>
      <c r="E37" s="22">
        <v>4400</v>
      </c>
      <c r="F37" s="22">
        <f t="shared" si="0"/>
        <v>2100</v>
      </c>
      <c r="G37" s="36" t="s">
        <v>110</v>
      </c>
      <c r="H37" s="6">
        <v>400</v>
      </c>
      <c r="I37" s="6">
        <v>820</v>
      </c>
      <c r="J37" s="4"/>
    </row>
    <row r="38" spans="2:10" x14ac:dyDescent="0.25">
      <c r="B38" s="34">
        <v>31</v>
      </c>
      <c r="C38" s="4" t="s">
        <v>15</v>
      </c>
      <c r="D38" s="5">
        <v>6500</v>
      </c>
      <c r="E38" s="6">
        <v>4400</v>
      </c>
      <c r="F38" s="6">
        <f t="shared" si="0"/>
        <v>2100</v>
      </c>
      <c r="G38" s="37"/>
      <c r="H38" s="6">
        <v>400</v>
      </c>
      <c r="I38" s="6"/>
      <c r="J38" s="4"/>
    </row>
    <row r="39" spans="2:10" x14ac:dyDescent="0.25">
      <c r="B39" s="35">
        <v>32</v>
      </c>
      <c r="C39" s="4" t="s">
        <v>57</v>
      </c>
      <c r="D39" s="5">
        <v>6500</v>
      </c>
      <c r="E39" s="6">
        <v>4400</v>
      </c>
      <c r="F39" s="6">
        <f t="shared" si="0"/>
        <v>2100</v>
      </c>
      <c r="G39" s="37"/>
      <c r="H39" s="6">
        <v>400</v>
      </c>
      <c r="I39" s="6"/>
      <c r="J39" s="4"/>
    </row>
    <row r="40" spans="2:10" x14ac:dyDescent="0.25">
      <c r="B40" s="34">
        <v>33</v>
      </c>
      <c r="C40" s="4" t="s">
        <v>67</v>
      </c>
      <c r="D40" s="5">
        <v>6500</v>
      </c>
      <c r="E40" s="6">
        <v>4400</v>
      </c>
      <c r="F40" s="6">
        <f t="shared" ref="F40:F71" si="1">+D40-E40</f>
        <v>2100</v>
      </c>
      <c r="G40" s="37"/>
      <c r="H40" s="6">
        <v>400</v>
      </c>
      <c r="I40" s="6"/>
      <c r="J40" s="4"/>
    </row>
    <row r="41" spans="2:10" x14ac:dyDescent="0.25">
      <c r="B41" s="35">
        <v>34</v>
      </c>
      <c r="C41" s="20" t="s">
        <v>67</v>
      </c>
      <c r="D41" s="21">
        <v>6500</v>
      </c>
      <c r="E41" s="22">
        <v>4400</v>
      </c>
      <c r="F41" s="22">
        <f t="shared" si="1"/>
        <v>2100</v>
      </c>
      <c r="G41" s="36" t="s">
        <v>110</v>
      </c>
      <c r="H41" s="6">
        <v>400</v>
      </c>
      <c r="I41" s="6">
        <v>820</v>
      </c>
      <c r="J41" s="4"/>
    </row>
    <row r="42" spans="2:10" x14ac:dyDescent="0.25">
      <c r="B42" s="34">
        <v>35</v>
      </c>
      <c r="C42" s="26" t="s">
        <v>107</v>
      </c>
      <c r="D42" s="27">
        <v>6500</v>
      </c>
      <c r="E42" s="28">
        <v>4400</v>
      </c>
      <c r="F42" s="28">
        <f t="shared" si="1"/>
        <v>2100</v>
      </c>
      <c r="G42" s="38" t="s">
        <v>109</v>
      </c>
      <c r="H42" s="19">
        <v>400</v>
      </c>
      <c r="I42" s="19">
        <v>820</v>
      </c>
      <c r="J42" s="19" t="s">
        <v>194</v>
      </c>
    </row>
    <row r="43" spans="2:10" x14ac:dyDescent="0.25">
      <c r="B43" s="35">
        <v>36</v>
      </c>
      <c r="C43" s="4" t="s">
        <v>16</v>
      </c>
      <c r="D43" s="5">
        <v>6500</v>
      </c>
      <c r="E43" s="6">
        <v>4400</v>
      </c>
      <c r="F43" s="6">
        <f t="shared" si="1"/>
        <v>2100</v>
      </c>
      <c r="G43" s="37"/>
      <c r="H43" s="6">
        <v>400</v>
      </c>
      <c r="I43" s="6"/>
      <c r="J43" s="4"/>
    </row>
    <row r="44" spans="2:10" x14ac:dyDescent="0.25">
      <c r="B44" s="34">
        <v>37</v>
      </c>
      <c r="C44" s="4" t="s">
        <v>19</v>
      </c>
      <c r="D44" s="5">
        <v>6500</v>
      </c>
      <c r="E44" s="6">
        <v>4400</v>
      </c>
      <c r="F44" s="6">
        <f t="shared" si="1"/>
        <v>2100</v>
      </c>
      <c r="G44" s="37"/>
      <c r="H44" s="6">
        <v>400</v>
      </c>
      <c r="I44" s="6"/>
      <c r="J44" s="4"/>
    </row>
    <row r="45" spans="2:10" x14ac:dyDescent="0.25">
      <c r="B45" s="35">
        <v>38</v>
      </c>
      <c r="C45" s="20" t="s">
        <v>96</v>
      </c>
      <c r="D45" s="21">
        <v>6500</v>
      </c>
      <c r="E45" s="22">
        <v>4400</v>
      </c>
      <c r="F45" s="22">
        <f t="shared" si="1"/>
        <v>2100</v>
      </c>
      <c r="G45" s="36" t="s">
        <v>110</v>
      </c>
      <c r="H45" s="6">
        <v>400</v>
      </c>
      <c r="I45" s="6">
        <v>820</v>
      </c>
      <c r="J45" s="4"/>
    </row>
    <row r="46" spans="2:10" x14ac:dyDescent="0.25">
      <c r="B46" s="34">
        <v>39</v>
      </c>
      <c r="C46" s="26" t="s">
        <v>101</v>
      </c>
      <c r="D46" s="27">
        <v>6500</v>
      </c>
      <c r="E46" s="28">
        <v>4400</v>
      </c>
      <c r="F46" s="28">
        <f t="shared" si="1"/>
        <v>2100</v>
      </c>
      <c r="G46" s="38" t="s">
        <v>109</v>
      </c>
      <c r="H46" s="6">
        <v>400</v>
      </c>
      <c r="I46" s="43"/>
      <c r="J46" s="4"/>
    </row>
    <row r="47" spans="2:10" x14ac:dyDescent="0.25">
      <c r="B47" s="35">
        <v>40</v>
      </c>
      <c r="C47" s="4" t="s">
        <v>20</v>
      </c>
      <c r="D47" s="5">
        <v>6500</v>
      </c>
      <c r="E47" s="6">
        <v>4400</v>
      </c>
      <c r="F47" s="6">
        <f t="shared" si="1"/>
        <v>2100</v>
      </c>
      <c r="G47" s="37"/>
      <c r="H47" s="6">
        <v>400</v>
      </c>
      <c r="I47" s="6"/>
      <c r="J47" s="4"/>
    </row>
    <row r="48" spans="2:10" x14ac:dyDescent="0.25">
      <c r="B48" s="34">
        <v>41</v>
      </c>
      <c r="C48" s="4" t="s">
        <v>72</v>
      </c>
      <c r="D48" s="5">
        <v>6500</v>
      </c>
      <c r="E48" s="6">
        <v>4400</v>
      </c>
      <c r="F48" s="6">
        <f t="shared" si="1"/>
        <v>2100</v>
      </c>
      <c r="G48" s="37"/>
      <c r="H48" s="19">
        <v>400</v>
      </c>
      <c r="I48" s="6"/>
      <c r="J48" s="4" t="s">
        <v>194</v>
      </c>
    </row>
    <row r="49" spans="2:10" x14ac:dyDescent="0.25">
      <c r="B49" s="35">
        <v>42</v>
      </c>
      <c r="C49" s="4" t="s">
        <v>56</v>
      </c>
      <c r="D49" s="5">
        <v>6500</v>
      </c>
      <c r="E49" s="6">
        <v>4400</v>
      </c>
      <c r="F49" s="6">
        <f t="shared" si="1"/>
        <v>2100</v>
      </c>
      <c r="G49" s="37"/>
      <c r="H49" s="6">
        <v>400</v>
      </c>
      <c r="I49" s="6"/>
      <c r="J49" s="4"/>
    </row>
    <row r="50" spans="2:10" x14ac:dyDescent="0.25">
      <c r="B50" s="34">
        <v>43</v>
      </c>
      <c r="C50" s="4" t="s">
        <v>69</v>
      </c>
      <c r="D50" s="5">
        <v>6500</v>
      </c>
      <c r="E50" s="6">
        <v>4400</v>
      </c>
      <c r="F50" s="6">
        <f t="shared" si="1"/>
        <v>2100</v>
      </c>
      <c r="G50" s="37"/>
      <c r="H50" s="6">
        <v>400</v>
      </c>
      <c r="I50" s="6"/>
      <c r="J50" s="4"/>
    </row>
    <row r="51" spans="2:10" x14ac:dyDescent="0.25">
      <c r="B51" s="35">
        <v>44</v>
      </c>
      <c r="C51" s="20" t="s">
        <v>80</v>
      </c>
      <c r="D51" s="21">
        <v>6500</v>
      </c>
      <c r="E51" s="22">
        <v>4400</v>
      </c>
      <c r="F51" s="22">
        <f t="shared" si="1"/>
        <v>2100</v>
      </c>
      <c r="G51" s="36" t="s">
        <v>110</v>
      </c>
      <c r="H51" s="19">
        <v>400</v>
      </c>
      <c r="I51" s="6">
        <v>820</v>
      </c>
      <c r="J51" s="19" t="s">
        <v>194</v>
      </c>
    </row>
    <row r="52" spans="2:10" x14ac:dyDescent="0.25">
      <c r="B52" s="34">
        <v>45</v>
      </c>
      <c r="C52" s="4" t="s">
        <v>60</v>
      </c>
      <c r="D52" s="5">
        <v>6500</v>
      </c>
      <c r="E52" s="6">
        <v>4400</v>
      </c>
      <c r="F52" s="6">
        <f t="shared" si="1"/>
        <v>2100</v>
      </c>
      <c r="G52" s="37"/>
      <c r="H52" s="6">
        <v>400</v>
      </c>
      <c r="I52" s="6"/>
      <c r="J52" s="4"/>
    </row>
    <row r="53" spans="2:10" x14ac:dyDescent="0.25">
      <c r="B53" s="35">
        <v>46</v>
      </c>
      <c r="C53" s="4" t="s">
        <v>47</v>
      </c>
      <c r="D53" s="5">
        <v>6500</v>
      </c>
      <c r="E53" s="6">
        <v>4400</v>
      </c>
      <c r="F53" s="6">
        <f t="shared" si="1"/>
        <v>2100</v>
      </c>
      <c r="G53" s="37"/>
      <c r="H53" s="6">
        <v>400</v>
      </c>
      <c r="I53" s="6"/>
      <c r="J53" s="4"/>
    </row>
    <row r="54" spans="2:10" x14ac:dyDescent="0.25">
      <c r="B54" s="34">
        <v>47</v>
      </c>
      <c r="C54" s="4" t="s">
        <v>50</v>
      </c>
      <c r="D54" s="5">
        <v>6500</v>
      </c>
      <c r="E54" s="6">
        <v>4400</v>
      </c>
      <c r="F54" s="6">
        <f t="shared" si="1"/>
        <v>2100</v>
      </c>
      <c r="G54" s="37"/>
      <c r="H54" s="6">
        <v>400</v>
      </c>
      <c r="I54" s="6"/>
      <c r="J54" s="4"/>
    </row>
    <row r="55" spans="2:10" x14ac:dyDescent="0.25">
      <c r="B55" s="35">
        <v>48</v>
      </c>
      <c r="C55" s="4" t="s">
        <v>21</v>
      </c>
      <c r="D55" s="5">
        <v>6500</v>
      </c>
      <c r="E55" s="6">
        <v>4400</v>
      </c>
      <c r="F55" s="6">
        <f t="shared" si="1"/>
        <v>2100</v>
      </c>
      <c r="G55" s="37"/>
      <c r="H55" s="6">
        <v>400</v>
      </c>
      <c r="I55" s="6"/>
      <c r="J55" s="4"/>
    </row>
    <row r="56" spans="2:10" x14ac:dyDescent="0.25">
      <c r="B56" s="34">
        <v>49</v>
      </c>
      <c r="C56" s="20" t="s">
        <v>100</v>
      </c>
      <c r="D56" s="21">
        <v>6500</v>
      </c>
      <c r="E56" s="22">
        <v>4400</v>
      </c>
      <c r="F56" s="22">
        <f t="shared" si="1"/>
        <v>2100</v>
      </c>
      <c r="G56" s="36" t="s">
        <v>110</v>
      </c>
      <c r="H56" s="19">
        <v>400</v>
      </c>
      <c r="I56" s="6">
        <v>820</v>
      </c>
      <c r="J56" s="19" t="s">
        <v>194</v>
      </c>
    </row>
    <row r="57" spans="2:10" x14ac:dyDescent="0.25">
      <c r="B57" s="35">
        <v>50</v>
      </c>
      <c r="C57" s="20" t="s">
        <v>79</v>
      </c>
      <c r="D57" s="21">
        <v>6500</v>
      </c>
      <c r="E57" s="22">
        <v>4400</v>
      </c>
      <c r="F57" s="22">
        <f t="shared" si="1"/>
        <v>2100</v>
      </c>
      <c r="G57" s="36" t="s">
        <v>110</v>
      </c>
      <c r="H57" s="19">
        <v>400</v>
      </c>
      <c r="I57" s="19">
        <v>820</v>
      </c>
      <c r="J57" s="43" t="s">
        <v>194</v>
      </c>
    </row>
    <row r="58" spans="2:10" x14ac:dyDescent="0.25">
      <c r="B58" s="34">
        <v>51</v>
      </c>
      <c r="C58" s="20" t="s">
        <v>93</v>
      </c>
      <c r="D58" s="21">
        <v>6500</v>
      </c>
      <c r="E58" s="22">
        <v>4400</v>
      </c>
      <c r="F58" s="22">
        <f t="shared" si="1"/>
        <v>2100</v>
      </c>
      <c r="G58" s="36" t="s">
        <v>110</v>
      </c>
      <c r="H58" s="6">
        <v>400</v>
      </c>
      <c r="I58" s="6">
        <v>820</v>
      </c>
      <c r="J58" s="4"/>
    </row>
    <row r="59" spans="2:10" x14ac:dyDescent="0.25">
      <c r="B59" s="35">
        <v>52</v>
      </c>
      <c r="C59" s="4" t="s">
        <v>13</v>
      </c>
      <c r="D59" s="5">
        <v>6500</v>
      </c>
      <c r="E59" s="6">
        <v>4400</v>
      </c>
      <c r="F59" s="6">
        <f t="shared" si="1"/>
        <v>2100</v>
      </c>
      <c r="G59" s="37"/>
      <c r="H59" s="6">
        <v>400</v>
      </c>
      <c r="I59" s="6"/>
      <c r="J59" s="4"/>
    </row>
    <row r="60" spans="2:10" x14ac:dyDescent="0.25">
      <c r="B60" s="34">
        <v>53</v>
      </c>
      <c r="C60" s="4" t="s">
        <v>42</v>
      </c>
      <c r="D60" s="5">
        <v>6500</v>
      </c>
      <c r="E60" s="6">
        <v>4400</v>
      </c>
      <c r="F60" s="6">
        <f t="shared" si="1"/>
        <v>2100</v>
      </c>
      <c r="G60" s="37"/>
      <c r="H60" s="6">
        <v>400</v>
      </c>
      <c r="I60" s="6"/>
      <c r="J60" s="4"/>
    </row>
    <row r="61" spans="2:10" x14ac:dyDescent="0.25">
      <c r="B61" s="35">
        <v>54</v>
      </c>
      <c r="C61" s="17" t="s">
        <v>45</v>
      </c>
      <c r="D61" s="18">
        <v>6500</v>
      </c>
      <c r="E61" s="19">
        <v>4400</v>
      </c>
      <c r="F61" s="19">
        <f t="shared" si="1"/>
        <v>2100</v>
      </c>
      <c r="G61" s="40"/>
      <c r="H61" s="6">
        <v>400</v>
      </c>
      <c r="I61" s="6"/>
      <c r="J61" s="4"/>
    </row>
    <row r="62" spans="2:10" x14ac:dyDescent="0.25">
      <c r="B62" s="34">
        <v>55</v>
      </c>
      <c r="C62" s="17" t="s">
        <v>45</v>
      </c>
      <c r="D62" s="18">
        <v>6500</v>
      </c>
      <c r="E62" s="19">
        <v>4400</v>
      </c>
      <c r="F62" s="19">
        <f t="shared" si="1"/>
        <v>2100</v>
      </c>
      <c r="G62" s="40"/>
      <c r="H62" s="6">
        <v>400</v>
      </c>
      <c r="I62" s="6"/>
      <c r="J62" s="4"/>
    </row>
    <row r="63" spans="2:10" x14ac:dyDescent="0.25">
      <c r="B63" s="35">
        <v>56</v>
      </c>
      <c r="C63" s="17" t="s">
        <v>45</v>
      </c>
      <c r="D63" s="18">
        <v>6500</v>
      </c>
      <c r="E63" s="19">
        <v>4400</v>
      </c>
      <c r="F63" s="19">
        <f t="shared" si="1"/>
        <v>2100</v>
      </c>
      <c r="G63" s="65" t="s">
        <v>110</v>
      </c>
      <c r="H63" s="6">
        <v>400</v>
      </c>
      <c r="I63" s="6">
        <v>820</v>
      </c>
      <c r="J63" s="4"/>
    </row>
    <row r="64" spans="2:10" x14ac:dyDescent="0.25">
      <c r="B64" s="34">
        <v>57</v>
      </c>
      <c r="C64" s="20" t="s">
        <v>88</v>
      </c>
      <c r="D64" s="21">
        <v>6500</v>
      </c>
      <c r="E64" s="22">
        <v>4400</v>
      </c>
      <c r="F64" s="22">
        <f t="shared" si="1"/>
        <v>2100</v>
      </c>
      <c r="G64" s="36" t="s">
        <v>110</v>
      </c>
      <c r="H64" s="43">
        <v>400</v>
      </c>
      <c r="I64" s="19">
        <v>820</v>
      </c>
      <c r="J64" s="4"/>
    </row>
    <row r="65" spans="2:10" x14ac:dyDescent="0.25">
      <c r="B65" s="35">
        <v>58</v>
      </c>
      <c r="C65" s="4" t="s">
        <v>35</v>
      </c>
      <c r="D65" s="5">
        <v>6500</v>
      </c>
      <c r="E65" s="6">
        <v>4400</v>
      </c>
      <c r="F65" s="6">
        <f t="shared" si="1"/>
        <v>2100</v>
      </c>
      <c r="G65" s="37"/>
      <c r="H65" s="19">
        <v>400</v>
      </c>
      <c r="I65" s="6"/>
      <c r="J65" s="43" t="s">
        <v>194</v>
      </c>
    </row>
    <row r="66" spans="2:10" x14ac:dyDescent="0.25">
      <c r="B66" s="34">
        <v>59</v>
      </c>
      <c r="C66" s="4" t="s">
        <v>63</v>
      </c>
      <c r="D66" s="5">
        <v>6500</v>
      </c>
      <c r="E66" s="6">
        <v>4400</v>
      </c>
      <c r="F66" s="6">
        <f t="shared" si="1"/>
        <v>2100</v>
      </c>
      <c r="G66" s="37"/>
      <c r="H66" s="6">
        <v>400</v>
      </c>
      <c r="I66" s="6"/>
      <c r="J66" s="4"/>
    </row>
    <row r="67" spans="2:10" x14ac:dyDescent="0.25">
      <c r="B67" s="35">
        <v>60</v>
      </c>
      <c r="C67" s="20" t="s">
        <v>92</v>
      </c>
      <c r="D67" s="21">
        <v>6500</v>
      </c>
      <c r="E67" s="22">
        <v>4400</v>
      </c>
      <c r="F67" s="22">
        <f t="shared" si="1"/>
        <v>2100</v>
      </c>
      <c r="G67" s="36" t="s">
        <v>110</v>
      </c>
      <c r="H67" s="6">
        <v>400</v>
      </c>
      <c r="I67" s="6">
        <v>820</v>
      </c>
      <c r="J67" s="4"/>
    </row>
    <row r="68" spans="2:10" x14ac:dyDescent="0.25">
      <c r="B68" s="34">
        <v>61</v>
      </c>
      <c r="C68" s="4" t="s">
        <v>61</v>
      </c>
      <c r="D68" s="5">
        <v>6500</v>
      </c>
      <c r="E68" s="6">
        <v>4400</v>
      </c>
      <c r="F68" s="6">
        <f t="shared" si="1"/>
        <v>2100</v>
      </c>
      <c r="G68" s="37"/>
      <c r="H68" s="6">
        <v>400</v>
      </c>
      <c r="I68" s="6"/>
      <c r="J68" s="4"/>
    </row>
    <row r="69" spans="2:10" x14ac:dyDescent="0.25">
      <c r="B69" s="35">
        <v>62</v>
      </c>
      <c r="C69" s="20" t="s">
        <v>91</v>
      </c>
      <c r="D69" s="21">
        <v>6500</v>
      </c>
      <c r="E69" s="22">
        <v>4400</v>
      </c>
      <c r="F69" s="22">
        <f t="shared" si="1"/>
        <v>2100</v>
      </c>
      <c r="G69" s="36" t="s">
        <v>110</v>
      </c>
      <c r="H69" s="6">
        <v>400</v>
      </c>
      <c r="I69" s="6">
        <v>820</v>
      </c>
      <c r="J69" s="4"/>
    </row>
    <row r="70" spans="2:10" x14ac:dyDescent="0.25">
      <c r="B70" s="34">
        <v>63</v>
      </c>
      <c r="C70" s="23" t="s">
        <v>46</v>
      </c>
      <c r="D70" s="24">
        <v>6500</v>
      </c>
      <c r="E70" s="25">
        <v>4400</v>
      </c>
      <c r="F70" s="25">
        <f t="shared" si="1"/>
        <v>2100</v>
      </c>
      <c r="G70" s="39"/>
      <c r="H70" s="6">
        <v>400</v>
      </c>
      <c r="I70" s="6"/>
      <c r="J70" s="4"/>
    </row>
    <row r="71" spans="2:10" x14ac:dyDescent="0.25">
      <c r="B71" s="35">
        <v>64</v>
      </c>
      <c r="C71" s="23" t="s">
        <v>46</v>
      </c>
      <c r="D71" s="24">
        <v>6500</v>
      </c>
      <c r="E71" s="25">
        <v>4400</v>
      </c>
      <c r="F71" s="25">
        <f t="shared" si="1"/>
        <v>2100</v>
      </c>
      <c r="G71" s="39"/>
      <c r="H71" s="6">
        <v>400</v>
      </c>
      <c r="I71" s="6"/>
      <c r="J71" s="4"/>
    </row>
    <row r="72" spans="2:10" x14ac:dyDescent="0.25">
      <c r="B72" s="34">
        <v>65</v>
      </c>
      <c r="C72" s="4" t="s">
        <v>59</v>
      </c>
      <c r="D72" s="5">
        <v>6500</v>
      </c>
      <c r="E72" s="6">
        <v>4400</v>
      </c>
      <c r="F72" s="6">
        <f t="shared" ref="F72:F103" si="2">+D72-E72</f>
        <v>2100</v>
      </c>
      <c r="G72" s="37"/>
      <c r="H72" s="6">
        <v>400</v>
      </c>
      <c r="I72" s="6"/>
      <c r="J72" s="4"/>
    </row>
    <row r="73" spans="2:10" x14ac:dyDescent="0.25">
      <c r="B73" s="35">
        <v>66</v>
      </c>
      <c r="C73" s="20" t="s">
        <v>78</v>
      </c>
      <c r="D73" s="21">
        <v>6500</v>
      </c>
      <c r="E73" s="22">
        <v>4400</v>
      </c>
      <c r="F73" s="22">
        <f t="shared" si="2"/>
        <v>2100</v>
      </c>
      <c r="G73" s="36" t="s">
        <v>110</v>
      </c>
      <c r="H73" s="19">
        <v>400</v>
      </c>
      <c r="I73" s="19">
        <v>820</v>
      </c>
      <c r="J73" s="19" t="s">
        <v>194</v>
      </c>
    </row>
    <row r="74" spans="2:10" x14ac:dyDescent="0.25">
      <c r="B74" s="34">
        <v>67</v>
      </c>
      <c r="C74" s="26" t="s">
        <v>106</v>
      </c>
      <c r="D74" s="27">
        <v>6500</v>
      </c>
      <c r="E74" s="28">
        <v>4400</v>
      </c>
      <c r="F74" s="28">
        <f t="shared" si="2"/>
        <v>2100</v>
      </c>
      <c r="G74" s="38" t="s">
        <v>109</v>
      </c>
      <c r="H74" s="6">
        <v>400</v>
      </c>
      <c r="I74" s="19">
        <v>820</v>
      </c>
      <c r="J74" s="4"/>
    </row>
    <row r="75" spans="2:10" x14ac:dyDescent="0.25">
      <c r="B75" s="35">
        <v>68</v>
      </c>
      <c r="C75" s="20" t="s">
        <v>90</v>
      </c>
      <c r="D75" s="21">
        <v>6500</v>
      </c>
      <c r="E75" s="22">
        <v>4400</v>
      </c>
      <c r="F75" s="22">
        <f t="shared" si="2"/>
        <v>2100</v>
      </c>
      <c r="G75" s="36" t="s">
        <v>110</v>
      </c>
      <c r="H75" s="6">
        <v>400</v>
      </c>
      <c r="I75" s="6">
        <v>820</v>
      </c>
      <c r="J75" s="4"/>
    </row>
    <row r="76" spans="2:10" x14ac:dyDescent="0.25">
      <c r="B76" s="34">
        <v>69</v>
      </c>
      <c r="C76" s="4" t="s">
        <v>55</v>
      </c>
      <c r="D76" s="5">
        <v>6500</v>
      </c>
      <c r="E76" s="6">
        <v>4400</v>
      </c>
      <c r="F76" s="6">
        <f t="shared" si="2"/>
        <v>2100</v>
      </c>
      <c r="G76" s="37"/>
      <c r="H76" s="6">
        <v>400</v>
      </c>
      <c r="I76" s="6"/>
      <c r="J76" s="4"/>
    </row>
    <row r="77" spans="2:10" x14ac:dyDescent="0.25">
      <c r="B77" s="35">
        <v>70</v>
      </c>
      <c r="C77" s="4" t="s">
        <v>55</v>
      </c>
      <c r="D77" s="5">
        <v>6500</v>
      </c>
      <c r="E77" s="6">
        <v>4400</v>
      </c>
      <c r="F77" s="6">
        <f t="shared" si="2"/>
        <v>2100</v>
      </c>
      <c r="G77" s="37"/>
      <c r="H77" s="6">
        <v>400</v>
      </c>
      <c r="I77" s="6"/>
      <c r="J77" s="4"/>
    </row>
    <row r="78" spans="2:10" x14ac:dyDescent="0.25">
      <c r="B78" s="34">
        <v>71</v>
      </c>
      <c r="C78" s="4" t="s">
        <v>54</v>
      </c>
      <c r="D78" s="5">
        <v>6500</v>
      </c>
      <c r="E78" s="6">
        <v>4400</v>
      </c>
      <c r="F78" s="6">
        <f t="shared" si="2"/>
        <v>2100</v>
      </c>
      <c r="G78" s="37"/>
      <c r="H78" s="6">
        <v>400</v>
      </c>
      <c r="I78" s="6"/>
      <c r="J78" s="4"/>
    </row>
    <row r="79" spans="2:10" x14ac:dyDescent="0.25">
      <c r="B79" s="35">
        <v>72</v>
      </c>
      <c r="C79" s="4" t="s">
        <v>22</v>
      </c>
      <c r="D79" s="5">
        <v>6500</v>
      </c>
      <c r="E79" s="6">
        <v>4400</v>
      </c>
      <c r="F79" s="6">
        <f t="shared" si="2"/>
        <v>2100</v>
      </c>
      <c r="G79" s="37"/>
      <c r="H79" s="6">
        <v>400</v>
      </c>
      <c r="I79" s="6"/>
      <c r="J79" s="4"/>
    </row>
    <row r="80" spans="2:10" x14ac:dyDescent="0.25">
      <c r="B80" s="34">
        <v>73</v>
      </c>
      <c r="C80" s="17" t="s">
        <v>31</v>
      </c>
      <c r="D80" s="18">
        <v>6500</v>
      </c>
      <c r="E80" s="19">
        <v>4400</v>
      </c>
      <c r="F80" s="19">
        <f t="shared" si="2"/>
        <v>2100</v>
      </c>
      <c r="G80" s="40"/>
      <c r="H80" s="6">
        <v>400</v>
      </c>
      <c r="I80" s="6"/>
      <c r="J80" s="4"/>
    </row>
    <row r="81" spans="2:10" x14ac:dyDescent="0.25">
      <c r="B81" s="35">
        <v>74</v>
      </c>
      <c r="C81" s="17" t="s">
        <v>31</v>
      </c>
      <c r="D81" s="18">
        <v>6500</v>
      </c>
      <c r="E81" s="19">
        <v>4400</v>
      </c>
      <c r="F81" s="19">
        <f t="shared" si="2"/>
        <v>2100</v>
      </c>
      <c r="G81" s="40"/>
      <c r="H81" s="6">
        <v>400</v>
      </c>
      <c r="I81" s="6"/>
      <c r="J81" s="4"/>
    </row>
    <row r="82" spans="2:10" x14ac:dyDescent="0.25">
      <c r="B82" s="34">
        <v>75</v>
      </c>
      <c r="C82" s="17" t="s">
        <v>31</v>
      </c>
      <c r="D82" s="18">
        <v>6500</v>
      </c>
      <c r="E82" s="19">
        <v>4400</v>
      </c>
      <c r="F82" s="19">
        <f t="shared" si="2"/>
        <v>2100</v>
      </c>
      <c r="G82" s="65" t="s">
        <v>110</v>
      </c>
      <c r="H82" s="6">
        <v>400</v>
      </c>
      <c r="I82" s="6">
        <v>820</v>
      </c>
      <c r="J82" s="4"/>
    </row>
    <row r="83" spans="2:10" x14ac:dyDescent="0.25">
      <c r="B83" s="35">
        <v>76</v>
      </c>
      <c r="C83" s="4" t="s">
        <v>70</v>
      </c>
      <c r="D83" s="5">
        <v>6500</v>
      </c>
      <c r="E83" s="6">
        <v>4400</v>
      </c>
      <c r="F83" s="6">
        <f t="shared" si="2"/>
        <v>2100</v>
      </c>
      <c r="G83" s="37"/>
      <c r="H83" s="6">
        <v>400</v>
      </c>
      <c r="I83" s="6"/>
      <c r="J83" s="4"/>
    </row>
    <row r="84" spans="2:10" x14ac:dyDescent="0.25">
      <c r="B84" s="34">
        <v>77</v>
      </c>
      <c r="C84" s="20" t="s">
        <v>98</v>
      </c>
      <c r="D84" s="21">
        <v>6500</v>
      </c>
      <c r="E84" s="22">
        <v>4400</v>
      </c>
      <c r="F84" s="22">
        <f t="shared" si="2"/>
        <v>2100</v>
      </c>
      <c r="G84" s="36" t="s">
        <v>110</v>
      </c>
      <c r="H84" s="6">
        <v>400</v>
      </c>
      <c r="I84" s="6">
        <v>820</v>
      </c>
      <c r="J84" s="4"/>
    </row>
    <row r="85" spans="2:10" x14ac:dyDescent="0.25">
      <c r="B85" s="35">
        <v>78</v>
      </c>
      <c r="C85" s="20" t="s">
        <v>76</v>
      </c>
      <c r="D85" s="21">
        <v>6500</v>
      </c>
      <c r="E85" s="22">
        <v>4400</v>
      </c>
      <c r="F85" s="22">
        <f t="shared" si="2"/>
        <v>2100</v>
      </c>
      <c r="G85" s="36" t="s">
        <v>110</v>
      </c>
      <c r="H85" s="6">
        <v>400</v>
      </c>
      <c r="I85" s="6">
        <v>820</v>
      </c>
      <c r="J85" s="4"/>
    </row>
    <row r="86" spans="2:10" x14ac:dyDescent="0.25">
      <c r="B86" s="34">
        <v>79</v>
      </c>
      <c r="C86" s="4" t="s">
        <v>41</v>
      </c>
      <c r="D86" s="5">
        <v>6500</v>
      </c>
      <c r="E86" s="6">
        <v>4400</v>
      </c>
      <c r="F86" s="6">
        <f t="shared" si="2"/>
        <v>2100</v>
      </c>
      <c r="G86" s="37"/>
      <c r="H86" s="6">
        <v>400</v>
      </c>
      <c r="I86" s="6"/>
      <c r="J86" s="4"/>
    </row>
    <row r="87" spans="2:10" x14ac:dyDescent="0.25">
      <c r="B87" s="35">
        <v>80</v>
      </c>
      <c r="C87" s="4" t="s">
        <v>27</v>
      </c>
      <c r="D87" s="5">
        <v>6500</v>
      </c>
      <c r="E87" s="6">
        <v>4400</v>
      </c>
      <c r="F87" s="6">
        <f t="shared" si="2"/>
        <v>2100</v>
      </c>
      <c r="G87" s="37"/>
      <c r="H87" s="19">
        <v>400</v>
      </c>
      <c r="I87" s="6"/>
      <c r="J87" s="45" t="s">
        <v>194</v>
      </c>
    </row>
    <row r="88" spans="2:10" x14ac:dyDescent="0.25">
      <c r="B88" s="34">
        <v>81</v>
      </c>
      <c r="C88" s="4" t="s">
        <v>48</v>
      </c>
      <c r="D88" s="5">
        <v>6500</v>
      </c>
      <c r="E88" s="6">
        <v>4400</v>
      </c>
      <c r="F88" s="6">
        <f t="shared" si="2"/>
        <v>2100</v>
      </c>
      <c r="G88" s="37"/>
      <c r="H88" s="6">
        <v>400</v>
      </c>
      <c r="I88" s="6"/>
      <c r="J88" s="4"/>
    </row>
    <row r="89" spans="2:10" x14ac:dyDescent="0.25">
      <c r="B89" s="35">
        <v>82</v>
      </c>
      <c r="C89" s="20" t="s">
        <v>77</v>
      </c>
      <c r="D89" s="21">
        <v>6500</v>
      </c>
      <c r="E89" s="22">
        <v>4400</v>
      </c>
      <c r="F89" s="22">
        <f t="shared" si="2"/>
        <v>2100</v>
      </c>
      <c r="G89" s="36" t="s">
        <v>110</v>
      </c>
      <c r="H89" s="6">
        <v>400</v>
      </c>
      <c r="I89" s="6">
        <v>820</v>
      </c>
      <c r="J89" s="4"/>
    </row>
    <row r="90" spans="2:10" x14ac:dyDescent="0.25">
      <c r="B90" s="34">
        <v>83</v>
      </c>
      <c r="C90" s="4" t="s">
        <v>36</v>
      </c>
      <c r="D90" s="5">
        <v>6500</v>
      </c>
      <c r="E90" s="6">
        <v>4400</v>
      </c>
      <c r="F90" s="6">
        <f t="shared" si="2"/>
        <v>2100</v>
      </c>
      <c r="G90" s="37"/>
      <c r="H90" s="6">
        <v>400</v>
      </c>
      <c r="I90" s="6"/>
      <c r="J90" s="4"/>
    </row>
    <row r="91" spans="2:10" x14ac:dyDescent="0.25">
      <c r="B91" s="35">
        <v>84</v>
      </c>
      <c r="C91" s="4" t="s">
        <v>37</v>
      </c>
      <c r="D91" s="5">
        <v>6500</v>
      </c>
      <c r="E91" s="6">
        <v>4400</v>
      </c>
      <c r="F91" s="6">
        <f t="shared" si="2"/>
        <v>2100</v>
      </c>
      <c r="G91" s="37"/>
      <c r="H91" s="6">
        <v>400</v>
      </c>
      <c r="I91" s="6"/>
      <c r="J91" s="4"/>
    </row>
    <row r="92" spans="2:10" x14ac:dyDescent="0.25">
      <c r="B92" s="34">
        <v>85</v>
      </c>
      <c r="C92" s="20" t="s">
        <v>97</v>
      </c>
      <c r="D92" s="21">
        <v>6500</v>
      </c>
      <c r="E92" s="22">
        <v>4400</v>
      </c>
      <c r="F92" s="22">
        <f t="shared" si="2"/>
        <v>2100</v>
      </c>
      <c r="G92" s="36" t="s">
        <v>110</v>
      </c>
      <c r="H92" s="6">
        <v>400</v>
      </c>
      <c r="I92" s="6"/>
      <c r="J92" s="4"/>
    </row>
    <row r="93" spans="2:10" x14ac:dyDescent="0.25">
      <c r="B93" s="35">
        <v>86</v>
      </c>
      <c r="C93" s="4" t="s">
        <v>24</v>
      </c>
      <c r="D93" s="5">
        <v>2500</v>
      </c>
      <c r="E93" s="6">
        <v>4400</v>
      </c>
      <c r="F93" s="6">
        <f>+D93-E93</f>
        <v>-1900</v>
      </c>
      <c r="G93" s="37"/>
      <c r="H93" s="6">
        <v>400</v>
      </c>
      <c r="I93" s="6"/>
      <c r="J93" s="4"/>
    </row>
    <row r="94" spans="2:10" x14ac:dyDescent="0.25">
      <c r="B94" s="34">
        <v>87</v>
      </c>
      <c r="C94" s="4" t="s">
        <v>71</v>
      </c>
      <c r="D94" s="5">
        <v>6500</v>
      </c>
      <c r="E94" s="6">
        <v>4400</v>
      </c>
      <c r="F94" s="6">
        <f t="shared" si="2"/>
        <v>2100</v>
      </c>
      <c r="G94" s="37"/>
      <c r="H94" s="6">
        <v>400</v>
      </c>
      <c r="I94" s="6"/>
      <c r="J94" s="4"/>
    </row>
    <row r="95" spans="2:10" x14ac:dyDescent="0.25">
      <c r="B95" s="35">
        <v>88</v>
      </c>
      <c r="C95" s="4" t="s">
        <v>29</v>
      </c>
      <c r="D95" s="5">
        <v>6500</v>
      </c>
      <c r="E95" s="6">
        <v>4400</v>
      </c>
      <c r="F95" s="6">
        <f t="shared" si="2"/>
        <v>2100</v>
      </c>
      <c r="G95" s="37"/>
      <c r="H95" s="6">
        <v>400</v>
      </c>
      <c r="I95" s="6"/>
      <c r="J95" s="4"/>
    </row>
    <row r="96" spans="2:10" x14ac:dyDescent="0.25">
      <c r="B96" s="34">
        <v>89</v>
      </c>
      <c r="C96" s="20" t="s">
        <v>89</v>
      </c>
      <c r="D96" s="21">
        <v>6500</v>
      </c>
      <c r="E96" s="22">
        <v>4400</v>
      </c>
      <c r="F96" s="22">
        <f t="shared" si="2"/>
        <v>2100</v>
      </c>
      <c r="G96" s="36" t="s">
        <v>110</v>
      </c>
      <c r="H96" s="6">
        <v>400</v>
      </c>
      <c r="I96" s="6">
        <v>820</v>
      </c>
      <c r="J96" s="4"/>
    </row>
    <row r="97" spans="2:10" x14ac:dyDescent="0.25">
      <c r="B97" s="35">
        <v>90</v>
      </c>
      <c r="C97" s="4" t="s">
        <v>17</v>
      </c>
      <c r="D97" s="5">
        <v>6500</v>
      </c>
      <c r="E97" s="6">
        <v>4400</v>
      </c>
      <c r="F97" s="6">
        <f t="shared" si="2"/>
        <v>2100</v>
      </c>
      <c r="G97" s="37"/>
      <c r="H97" s="19">
        <v>400</v>
      </c>
      <c r="I97" s="6"/>
      <c r="J97" s="45" t="s">
        <v>194</v>
      </c>
    </row>
    <row r="98" spans="2:10" x14ac:dyDescent="0.25">
      <c r="B98" s="34">
        <v>91</v>
      </c>
      <c r="C98" s="20" t="s">
        <v>74</v>
      </c>
      <c r="D98" s="21">
        <v>6500</v>
      </c>
      <c r="E98" s="22">
        <v>4400</v>
      </c>
      <c r="F98" s="22">
        <f t="shared" si="2"/>
        <v>2100</v>
      </c>
      <c r="G98" s="36" t="s">
        <v>110</v>
      </c>
      <c r="H98" s="6">
        <v>400</v>
      </c>
      <c r="I98" s="6">
        <v>820</v>
      </c>
      <c r="J98" s="4"/>
    </row>
    <row r="99" spans="2:10" x14ac:dyDescent="0.25">
      <c r="B99" s="35">
        <v>92</v>
      </c>
      <c r="C99" s="20" t="s">
        <v>75</v>
      </c>
      <c r="D99" s="21">
        <v>6500</v>
      </c>
      <c r="E99" s="22">
        <v>4400</v>
      </c>
      <c r="F99" s="22">
        <f t="shared" si="2"/>
        <v>2100</v>
      </c>
      <c r="G99" s="36" t="s">
        <v>110</v>
      </c>
      <c r="H99" s="6">
        <v>400</v>
      </c>
      <c r="I99" s="19">
        <v>820</v>
      </c>
      <c r="J99" s="4"/>
    </row>
    <row r="100" spans="2:10" x14ac:dyDescent="0.25">
      <c r="B100" s="34">
        <v>93</v>
      </c>
      <c r="C100" s="4" t="s">
        <v>14</v>
      </c>
      <c r="D100" s="5">
        <v>6500</v>
      </c>
      <c r="E100" s="6">
        <v>4400</v>
      </c>
      <c r="F100" s="6">
        <f t="shared" si="2"/>
        <v>2100</v>
      </c>
      <c r="G100" s="37"/>
      <c r="H100" s="6">
        <v>400</v>
      </c>
      <c r="I100" s="6"/>
      <c r="J100" s="4"/>
    </row>
    <row r="101" spans="2:10" x14ac:dyDescent="0.25">
      <c r="B101" s="35">
        <v>94</v>
      </c>
      <c r="C101" s="4" t="s">
        <v>65</v>
      </c>
      <c r="D101" s="5">
        <v>6500</v>
      </c>
      <c r="E101" s="6">
        <v>4400</v>
      </c>
      <c r="F101" s="6">
        <f t="shared" si="2"/>
        <v>2100</v>
      </c>
      <c r="G101" s="37"/>
      <c r="H101" s="6">
        <v>400</v>
      </c>
      <c r="I101" s="6"/>
      <c r="J101" s="4"/>
    </row>
    <row r="102" spans="2:10" x14ac:dyDescent="0.25">
      <c r="B102" s="34">
        <v>95</v>
      </c>
      <c r="C102" s="4" t="s">
        <v>40</v>
      </c>
      <c r="D102" s="5">
        <v>6500</v>
      </c>
      <c r="E102" s="6">
        <v>4400</v>
      </c>
      <c r="F102" s="6">
        <f t="shared" si="2"/>
        <v>2100</v>
      </c>
      <c r="G102" s="37"/>
      <c r="H102" s="6">
        <v>400</v>
      </c>
      <c r="I102" s="6"/>
      <c r="J102" s="4"/>
    </row>
    <row r="103" spans="2:10" x14ac:dyDescent="0.25">
      <c r="B103" s="35">
        <v>96</v>
      </c>
      <c r="C103" s="4" t="s">
        <v>23</v>
      </c>
      <c r="D103" s="5">
        <v>2500</v>
      </c>
      <c r="E103" s="6">
        <v>4400</v>
      </c>
      <c r="F103" s="6">
        <f t="shared" si="2"/>
        <v>-1900</v>
      </c>
      <c r="G103" s="37"/>
      <c r="H103" s="19">
        <v>400</v>
      </c>
      <c r="I103" s="6"/>
      <c r="J103" s="4"/>
    </row>
    <row r="104" spans="2:10" x14ac:dyDescent="0.25">
      <c r="B104" s="34">
        <v>97</v>
      </c>
      <c r="C104" s="20" t="s">
        <v>85</v>
      </c>
      <c r="D104" s="21">
        <v>6500</v>
      </c>
      <c r="E104" s="22">
        <v>4400</v>
      </c>
      <c r="F104" s="22">
        <f>+D104-E104</f>
        <v>2100</v>
      </c>
      <c r="G104" s="36" t="s">
        <v>110</v>
      </c>
      <c r="H104" s="19">
        <v>400</v>
      </c>
      <c r="I104" s="6"/>
      <c r="J104" s="4" t="s">
        <v>194</v>
      </c>
    </row>
    <row r="105" spans="2:10" x14ac:dyDescent="0.25">
      <c r="B105" s="35">
        <v>98</v>
      </c>
      <c r="C105" s="4" t="s">
        <v>25</v>
      </c>
      <c r="D105" s="5">
        <v>6500</v>
      </c>
      <c r="E105" s="6">
        <v>4400</v>
      </c>
      <c r="F105" s="6">
        <f>+D105-E105</f>
        <v>2100</v>
      </c>
      <c r="G105" s="37"/>
      <c r="H105" s="19">
        <v>400</v>
      </c>
      <c r="I105" s="6"/>
      <c r="J105" s="4" t="s">
        <v>194</v>
      </c>
    </row>
    <row r="106" spans="2:10" x14ac:dyDescent="0.25">
      <c r="B106" s="34">
        <v>99</v>
      </c>
      <c r="C106" s="20" t="s">
        <v>84</v>
      </c>
      <c r="D106" s="21">
        <v>6500</v>
      </c>
      <c r="E106" s="22">
        <v>4400</v>
      </c>
      <c r="F106" s="22">
        <f>+D106-E106</f>
        <v>2100</v>
      </c>
      <c r="G106" s="36" t="s">
        <v>110</v>
      </c>
      <c r="H106" s="44">
        <v>400</v>
      </c>
      <c r="I106" s="6"/>
      <c r="J106" s="4" t="s">
        <v>194</v>
      </c>
    </row>
    <row r="107" spans="2:10" x14ac:dyDescent="0.25">
      <c r="B107" s="35">
        <v>100</v>
      </c>
      <c r="C107" s="20" t="s">
        <v>102</v>
      </c>
      <c r="D107" s="21">
        <v>6500</v>
      </c>
      <c r="E107" s="22">
        <v>4400</v>
      </c>
      <c r="F107" s="22">
        <f>+D107-E107</f>
        <v>2100</v>
      </c>
      <c r="G107" s="36" t="s">
        <v>110</v>
      </c>
      <c r="H107" s="6">
        <v>400</v>
      </c>
      <c r="I107" s="6"/>
      <c r="J107" s="4"/>
    </row>
    <row r="108" spans="2:10" x14ac:dyDescent="0.25">
      <c r="D108" s="7">
        <f>SUM(D8:D107)</f>
        <v>642000</v>
      </c>
      <c r="E108" s="16">
        <f>SUM(E8:E107)</f>
        <v>440000</v>
      </c>
      <c r="F108" s="16">
        <f>SUM(F8:F107)</f>
        <v>202000</v>
      </c>
      <c r="G108" s="66" t="s">
        <v>196</v>
      </c>
      <c r="H108" s="16">
        <f>SUM(H8:H107)</f>
        <v>40000</v>
      </c>
      <c r="I108" s="16">
        <f>SUM(I8:I107)</f>
        <v>24600</v>
      </c>
    </row>
    <row r="109" spans="2:10" x14ac:dyDescent="0.25">
      <c r="C109" s="8" t="s">
        <v>103</v>
      </c>
      <c r="D109" s="9">
        <f>SUM(D8:D107)</f>
        <v>642000</v>
      </c>
      <c r="E109" s="10"/>
      <c r="G109" s="67" t="s">
        <v>197</v>
      </c>
      <c r="H109" s="68">
        <f>+H21+H24+H28+H42+H48+H51+H56+H57+H65+H73+H87+H97+H103+H104+H105+H106</f>
        <v>6400</v>
      </c>
      <c r="I109" s="68">
        <f>+I28+I42+I57+I64+I73+I74+I99</f>
        <v>5740</v>
      </c>
    </row>
    <row r="110" spans="2:10" x14ac:dyDescent="0.25">
      <c r="C110" s="11" t="s">
        <v>104</v>
      </c>
      <c r="D110" s="9">
        <f>SUM(E8:E107)</f>
        <v>440000</v>
      </c>
      <c r="E110" s="10"/>
      <c r="G110" s="70" t="s">
        <v>105</v>
      </c>
      <c r="H110" s="71">
        <f>H108-H109</f>
        <v>33600</v>
      </c>
      <c r="I110" s="71">
        <f>I108-I109</f>
        <v>18860</v>
      </c>
    </row>
    <row r="111" spans="2:10" x14ac:dyDescent="0.25">
      <c r="C111" s="11" t="s">
        <v>105</v>
      </c>
      <c r="D111" s="9">
        <f>D109-D110</f>
        <v>202000</v>
      </c>
      <c r="E111" s="10"/>
    </row>
    <row r="112" spans="2:10" x14ac:dyDescent="0.25">
      <c r="D112" s="9"/>
      <c r="E112" s="10"/>
      <c r="H112" s="16"/>
    </row>
    <row r="113" spans="2:8" x14ac:dyDescent="0.25">
      <c r="D113" s="9"/>
      <c r="E113" s="10"/>
      <c r="G113" s="12" t="s">
        <v>208</v>
      </c>
      <c r="H113" s="16">
        <f>+H110+I110</f>
        <v>52460</v>
      </c>
    </row>
    <row r="114" spans="2:8" x14ac:dyDescent="0.25">
      <c r="C114" s="42" t="s">
        <v>121</v>
      </c>
      <c r="D114" s="41"/>
      <c r="E114" s="10"/>
    </row>
    <row r="115" spans="2:8" x14ac:dyDescent="0.25">
      <c r="D115" s="9" t="s">
        <v>120</v>
      </c>
      <c r="E115" s="10"/>
    </row>
    <row r="116" spans="2:8" x14ac:dyDescent="0.25">
      <c r="C116" t="s">
        <v>111</v>
      </c>
      <c r="D116" s="9" t="s">
        <v>116</v>
      </c>
      <c r="E116" s="10"/>
    </row>
    <row r="117" spans="2:8" ht="15.75" x14ac:dyDescent="0.25">
      <c r="B117" s="12"/>
      <c r="C117" s="13" t="s">
        <v>26</v>
      </c>
      <c r="D117" s="9" t="s">
        <v>117</v>
      </c>
      <c r="E117" s="14"/>
      <c r="H117" s="16"/>
    </row>
    <row r="118" spans="2:8" ht="15.75" x14ac:dyDescent="0.25">
      <c r="B118" s="12"/>
      <c r="C118" s="13" t="s">
        <v>112</v>
      </c>
      <c r="D118" s="15" t="s">
        <v>118</v>
      </c>
      <c r="E118" s="14"/>
    </row>
    <row r="119" spans="2:8" x14ac:dyDescent="0.25">
      <c r="C119" t="s">
        <v>113</v>
      </c>
      <c r="D119" s="15" t="s">
        <v>116</v>
      </c>
    </row>
    <row r="120" spans="2:8" x14ac:dyDescent="0.25">
      <c r="C120" s="1" t="s">
        <v>114</v>
      </c>
      <c r="D120" s="15" t="s">
        <v>117</v>
      </c>
      <c r="E120" s="10"/>
    </row>
    <row r="121" spans="2:8" x14ac:dyDescent="0.25">
      <c r="C121" t="s">
        <v>115</v>
      </c>
      <c r="D121" s="15" t="s">
        <v>119</v>
      </c>
      <c r="E121" s="10"/>
    </row>
    <row r="124" spans="2:8" x14ac:dyDescent="0.25">
      <c r="C124" s="1"/>
    </row>
  </sheetData>
  <autoFilter ref="B2:E107"/>
  <sortState ref="C8:G108">
    <sortCondition ref="C8:C108"/>
  </sortState>
  <pageMargins left="0.7" right="0.7" top="0.75" bottom="0.75" header="0.3" footer="0.3"/>
  <pageSetup scale="86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K64"/>
  <sheetViews>
    <sheetView tabSelected="1" topLeftCell="A28" zoomScale="84" zoomScaleNormal="84" workbookViewId="0">
      <selection activeCell="L43" sqref="L43"/>
    </sheetView>
  </sheetViews>
  <sheetFormatPr baseColWidth="10" defaultRowHeight="15" x14ac:dyDescent="0.25"/>
  <cols>
    <col min="2" max="2" width="14.140625" customWidth="1"/>
    <col min="3" max="3" width="43.140625" customWidth="1"/>
    <col min="4" max="4" width="14.140625" customWidth="1"/>
    <col min="5" max="5" width="16" customWidth="1"/>
    <col min="6" max="6" width="16.85546875" customWidth="1"/>
    <col min="7" max="7" width="36.42578125" style="12" customWidth="1"/>
    <col min="9" max="9" width="12.42578125" customWidth="1"/>
  </cols>
  <sheetData>
    <row r="2" spans="2:9" ht="14.25" customHeight="1" x14ac:dyDescent="0.25">
      <c r="C2" s="1" t="s">
        <v>0</v>
      </c>
    </row>
    <row r="3" spans="2:9" x14ac:dyDescent="0.25">
      <c r="B3" s="1" t="s">
        <v>1</v>
      </c>
      <c r="C3" s="2"/>
    </row>
    <row r="4" spans="2:9" x14ac:dyDescent="0.25">
      <c r="B4" s="1" t="s">
        <v>2</v>
      </c>
      <c r="C4" s="3" t="s">
        <v>3</v>
      </c>
    </row>
    <row r="5" spans="2:9" x14ac:dyDescent="0.25">
      <c r="B5" s="1" t="s">
        <v>4</v>
      </c>
      <c r="C5" s="3" t="s">
        <v>5</v>
      </c>
    </row>
    <row r="6" spans="2:9" ht="15.75" thickBot="1" x14ac:dyDescent="0.3">
      <c r="B6" s="1" t="s">
        <v>6</v>
      </c>
      <c r="C6" s="3"/>
    </row>
    <row r="7" spans="2:9" ht="45" x14ac:dyDescent="0.25">
      <c r="B7" s="29" t="s">
        <v>7</v>
      </c>
      <c r="C7" s="30" t="s">
        <v>8</v>
      </c>
      <c r="D7" s="31" t="s">
        <v>9</v>
      </c>
      <c r="E7" s="32" t="s">
        <v>10</v>
      </c>
      <c r="F7" s="32" t="s">
        <v>11</v>
      </c>
      <c r="G7" s="33" t="s">
        <v>108</v>
      </c>
      <c r="H7" s="33" t="s">
        <v>122</v>
      </c>
      <c r="I7" s="33" t="s">
        <v>123</v>
      </c>
    </row>
    <row r="8" spans="2:9" x14ac:dyDescent="0.25">
      <c r="B8" s="52">
        <v>1</v>
      </c>
      <c r="C8" s="4" t="s">
        <v>134</v>
      </c>
      <c r="D8" s="46">
        <v>6500</v>
      </c>
      <c r="E8" s="43">
        <v>4400</v>
      </c>
      <c r="F8" s="43">
        <f t="shared" ref="F8:F38" si="0">+D8-E8</f>
        <v>2100</v>
      </c>
      <c r="G8" s="47"/>
      <c r="H8" s="50">
        <v>400</v>
      </c>
      <c r="I8" s="46">
        <v>820</v>
      </c>
    </row>
    <row r="9" spans="2:9" x14ac:dyDescent="0.25">
      <c r="B9" s="52">
        <v>2</v>
      </c>
      <c r="C9" s="4" t="s">
        <v>133</v>
      </c>
      <c r="D9" s="46">
        <v>4400</v>
      </c>
      <c r="E9" s="43">
        <v>4400</v>
      </c>
      <c r="F9" s="43">
        <f t="shared" si="0"/>
        <v>0</v>
      </c>
      <c r="G9" s="47"/>
      <c r="H9" s="50">
        <v>400</v>
      </c>
      <c r="I9" s="46">
        <v>820</v>
      </c>
    </row>
    <row r="10" spans="2:9" x14ac:dyDescent="0.25">
      <c r="B10" s="52">
        <v>3</v>
      </c>
      <c r="C10" s="45" t="s">
        <v>136</v>
      </c>
      <c r="D10" s="46">
        <v>6500</v>
      </c>
      <c r="E10" s="43">
        <v>4400</v>
      </c>
      <c r="F10" s="43">
        <f t="shared" si="0"/>
        <v>2100</v>
      </c>
      <c r="G10" s="47" t="s">
        <v>198</v>
      </c>
      <c r="H10" s="51">
        <v>400</v>
      </c>
      <c r="I10" s="18">
        <v>820</v>
      </c>
    </row>
    <row r="11" spans="2:9" x14ac:dyDescent="0.25">
      <c r="B11" s="52">
        <v>4</v>
      </c>
      <c r="C11" s="45" t="s">
        <v>139</v>
      </c>
      <c r="D11" s="46">
        <v>6500</v>
      </c>
      <c r="E11" s="43">
        <v>4400</v>
      </c>
      <c r="F11" s="43">
        <f t="shared" si="0"/>
        <v>2100</v>
      </c>
      <c r="G11" s="48"/>
      <c r="H11" s="50">
        <v>400</v>
      </c>
      <c r="I11" s="46">
        <v>820</v>
      </c>
    </row>
    <row r="12" spans="2:9" x14ac:dyDescent="0.25">
      <c r="B12" s="52">
        <v>5</v>
      </c>
      <c r="C12" s="45" t="s">
        <v>148</v>
      </c>
      <c r="D12" s="46">
        <v>6500</v>
      </c>
      <c r="E12" s="43">
        <v>4400</v>
      </c>
      <c r="F12" s="43">
        <f t="shared" si="0"/>
        <v>2100</v>
      </c>
      <c r="G12" s="47"/>
      <c r="H12" s="50">
        <v>400</v>
      </c>
      <c r="I12" s="46">
        <v>820</v>
      </c>
    </row>
    <row r="13" spans="2:9" x14ac:dyDescent="0.25">
      <c r="B13" s="52">
        <v>6</v>
      </c>
      <c r="C13" s="45" t="s">
        <v>129</v>
      </c>
      <c r="D13" s="46">
        <v>6500</v>
      </c>
      <c r="E13" s="43">
        <v>4400</v>
      </c>
      <c r="F13" s="43">
        <f t="shared" si="0"/>
        <v>2100</v>
      </c>
      <c r="G13" s="47"/>
      <c r="H13" s="50">
        <v>400</v>
      </c>
      <c r="I13" s="46">
        <v>820</v>
      </c>
    </row>
    <row r="14" spans="2:9" x14ac:dyDescent="0.25">
      <c r="B14" s="52">
        <v>7</v>
      </c>
      <c r="C14" s="45" t="s">
        <v>135</v>
      </c>
      <c r="D14" s="46">
        <v>6500</v>
      </c>
      <c r="E14" s="43">
        <v>4400</v>
      </c>
      <c r="F14" s="43">
        <f t="shared" si="0"/>
        <v>2100</v>
      </c>
      <c r="G14" s="47" t="s">
        <v>198</v>
      </c>
      <c r="H14" s="50">
        <v>400</v>
      </c>
      <c r="I14" s="18">
        <v>820</v>
      </c>
    </row>
    <row r="15" spans="2:9" x14ac:dyDescent="0.25">
      <c r="B15" s="52">
        <v>8</v>
      </c>
      <c r="C15" s="45" t="s">
        <v>127</v>
      </c>
      <c r="D15" s="46">
        <v>6500</v>
      </c>
      <c r="E15" s="43">
        <v>4400</v>
      </c>
      <c r="F15" s="43">
        <f t="shared" si="0"/>
        <v>2100</v>
      </c>
      <c r="G15" s="48"/>
      <c r="H15" s="50">
        <v>400</v>
      </c>
      <c r="I15" s="46">
        <v>820</v>
      </c>
    </row>
    <row r="16" spans="2:9" x14ac:dyDescent="0.25">
      <c r="B16" s="52">
        <v>9</v>
      </c>
      <c r="C16" s="45" t="s">
        <v>126</v>
      </c>
      <c r="D16" s="46">
        <v>6500</v>
      </c>
      <c r="E16" s="43">
        <v>4400</v>
      </c>
      <c r="F16" s="43">
        <f t="shared" si="0"/>
        <v>2100</v>
      </c>
      <c r="G16" s="47"/>
      <c r="H16" s="50">
        <v>400</v>
      </c>
      <c r="I16" s="46">
        <v>820</v>
      </c>
    </row>
    <row r="17" spans="2:9" x14ac:dyDescent="0.25">
      <c r="B17" s="52">
        <v>10</v>
      </c>
      <c r="C17" s="45" t="s">
        <v>146</v>
      </c>
      <c r="D17" s="46">
        <v>6500</v>
      </c>
      <c r="E17" s="43">
        <v>4400</v>
      </c>
      <c r="F17" s="43">
        <f t="shared" si="0"/>
        <v>2100</v>
      </c>
      <c r="G17" s="48"/>
      <c r="H17" s="50">
        <v>400</v>
      </c>
      <c r="I17" s="46"/>
    </row>
    <row r="18" spans="2:9" x14ac:dyDescent="0.25">
      <c r="B18" s="40">
        <v>11</v>
      </c>
      <c r="C18" s="17" t="s">
        <v>150</v>
      </c>
      <c r="D18" s="18">
        <v>6500</v>
      </c>
      <c r="E18" s="19">
        <v>4400</v>
      </c>
      <c r="F18" s="19">
        <f>+D18-E18</f>
        <v>2100</v>
      </c>
      <c r="G18" s="40" t="s">
        <v>154</v>
      </c>
      <c r="H18" s="51">
        <v>400</v>
      </c>
      <c r="I18" s="18">
        <v>820</v>
      </c>
    </row>
    <row r="19" spans="2:9" x14ac:dyDescent="0.25">
      <c r="B19" s="52">
        <v>12</v>
      </c>
      <c r="C19" s="4" t="s">
        <v>131</v>
      </c>
      <c r="D19" s="46">
        <v>6500</v>
      </c>
      <c r="E19" s="43">
        <v>4400</v>
      </c>
      <c r="F19" s="43">
        <f t="shared" si="0"/>
        <v>2100</v>
      </c>
      <c r="G19" s="47"/>
      <c r="H19" s="50">
        <v>400</v>
      </c>
      <c r="I19" s="46">
        <v>820</v>
      </c>
    </row>
    <row r="20" spans="2:9" x14ac:dyDescent="0.25">
      <c r="B20" s="52">
        <v>13</v>
      </c>
      <c r="C20" s="45" t="s">
        <v>151</v>
      </c>
      <c r="D20" s="46">
        <v>6500</v>
      </c>
      <c r="E20" s="43">
        <v>4400</v>
      </c>
      <c r="F20" s="43">
        <f t="shared" si="0"/>
        <v>2100</v>
      </c>
      <c r="G20" s="47"/>
      <c r="H20" s="50">
        <v>400</v>
      </c>
      <c r="I20" s="46">
        <v>820</v>
      </c>
    </row>
    <row r="21" spans="2:9" x14ac:dyDescent="0.25">
      <c r="B21" s="52">
        <v>14</v>
      </c>
      <c r="C21" s="45" t="s">
        <v>147</v>
      </c>
      <c r="D21" s="46">
        <v>6500</v>
      </c>
      <c r="E21" s="43">
        <v>4400</v>
      </c>
      <c r="F21" s="43">
        <f t="shared" si="0"/>
        <v>2100</v>
      </c>
      <c r="G21" s="47" t="s">
        <v>198</v>
      </c>
      <c r="H21" s="51">
        <v>400</v>
      </c>
      <c r="I21" s="18">
        <v>820</v>
      </c>
    </row>
    <row r="22" spans="2:9" x14ac:dyDescent="0.25">
      <c r="B22" s="52">
        <v>15</v>
      </c>
      <c r="C22" s="45" t="s">
        <v>130</v>
      </c>
      <c r="D22" s="46">
        <v>6500</v>
      </c>
      <c r="E22" s="43">
        <v>4400</v>
      </c>
      <c r="F22" s="43">
        <f t="shared" si="0"/>
        <v>2100</v>
      </c>
      <c r="G22" s="47"/>
      <c r="H22" s="50">
        <v>400</v>
      </c>
      <c r="I22" s="46">
        <v>820</v>
      </c>
    </row>
    <row r="23" spans="2:9" x14ac:dyDescent="0.25">
      <c r="B23" s="52">
        <v>16</v>
      </c>
      <c r="C23" s="45" t="s">
        <v>125</v>
      </c>
      <c r="D23" s="46">
        <v>6500</v>
      </c>
      <c r="E23" s="43">
        <v>4400</v>
      </c>
      <c r="F23" s="43">
        <f t="shared" si="0"/>
        <v>2100</v>
      </c>
      <c r="G23" s="47" t="s">
        <v>198</v>
      </c>
      <c r="H23" s="51">
        <v>400</v>
      </c>
      <c r="I23" s="46">
        <v>820</v>
      </c>
    </row>
    <row r="24" spans="2:9" x14ac:dyDescent="0.25">
      <c r="B24" s="52">
        <v>17</v>
      </c>
      <c r="C24" s="45" t="s">
        <v>149</v>
      </c>
      <c r="D24" s="46">
        <v>6500</v>
      </c>
      <c r="E24" s="43">
        <v>4400</v>
      </c>
      <c r="F24" s="43">
        <f t="shared" si="0"/>
        <v>2100</v>
      </c>
      <c r="G24" s="47" t="s">
        <v>198</v>
      </c>
      <c r="H24" s="51">
        <v>400</v>
      </c>
      <c r="I24" s="18">
        <v>820</v>
      </c>
    </row>
    <row r="25" spans="2:9" x14ac:dyDescent="0.25">
      <c r="B25" s="52">
        <v>18</v>
      </c>
      <c r="C25" s="4" t="s">
        <v>124</v>
      </c>
      <c r="D25" s="46">
        <v>6500</v>
      </c>
      <c r="E25" s="43">
        <v>4400</v>
      </c>
      <c r="F25" s="43">
        <f t="shared" si="0"/>
        <v>2100</v>
      </c>
      <c r="G25" s="47"/>
      <c r="H25" s="50">
        <v>400</v>
      </c>
      <c r="I25" s="46">
        <v>820</v>
      </c>
    </row>
    <row r="26" spans="2:9" x14ac:dyDescent="0.25">
      <c r="B26" s="52">
        <v>19</v>
      </c>
      <c r="C26" s="45" t="s">
        <v>140</v>
      </c>
      <c r="D26" s="46">
        <v>6500</v>
      </c>
      <c r="E26" s="43">
        <v>4400</v>
      </c>
      <c r="F26" s="43">
        <f t="shared" si="0"/>
        <v>2100</v>
      </c>
      <c r="G26" s="48"/>
      <c r="H26" s="50">
        <v>400</v>
      </c>
      <c r="I26" s="46">
        <v>820</v>
      </c>
    </row>
    <row r="27" spans="2:9" x14ac:dyDescent="0.25">
      <c r="B27" s="52">
        <v>20</v>
      </c>
      <c r="C27" s="45" t="s">
        <v>138</v>
      </c>
      <c r="D27" s="46">
        <v>6500</v>
      </c>
      <c r="E27" s="43">
        <v>4400</v>
      </c>
      <c r="F27" s="43">
        <f t="shared" si="0"/>
        <v>2100</v>
      </c>
      <c r="G27" s="47"/>
      <c r="H27" s="51">
        <v>400</v>
      </c>
      <c r="I27" s="18">
        <v>820</v>
      </c>
    </row>
    <row r="28" spans="2:9" x14ac:dyDescent="0.25">
      <c r="B28" s="52">
        <v>21</v>
      </c>
      <c r="C28" s="45" t="s">
        <v>142</v>
      </c>
      <c r="D28" s="46">
        <v>6500</v>
      </c>
      <c r="E28" s="43">
        <v>4400</v>
      </c>
      <c r="F28" s="43">
        <f t="shared" si="0"/>
        <v>2100</v>
      </c>
      <c r="G28" s="48"/>
      <c r="H28" s="50">
        <v>400</v>
      </c>
      <c r="I28" s="46">
        <v>820</v>
      </c>
    </row>
    <row r="29" spans="2:9" x14ac:dyDescent="0.25">
      <c r="B29" s="52">
        <v>22</v>
      </c>
      <c r="C29" s="35" t="s">
        <v>141</v>
      </c>
      <c r="D29" s="46">
        <v>6500</v>
      </c>
      <c r="E29" s="43">
        <v>4400</v>
      </c>
      <c r="F29" s="43">
        <f t="shared" si="0"/>
        <v>2100</v>
      </c>
      <c r="G29" s="47"/>
      <c r="H29" s="51">
        <v>400</v>
      </c>
      <c r="I29" s="18">
        <v>820</v>
      </c>
    </row>
    <row r="30" spans="2:9" x14ac:dyDescent="0.25">
      <c r="B30" s="52">
        <v>23</v>
      </c>
      <c r="C30" s="45" t="s">
        <v>128</v>
      </c>
      <c r="D30" s="46">
        <v>6500</v>
      </c>
      <c r="E30" s="43">
        <v>4400</v>
      </c>
      <c r="F30" s="43">
        <f t="shared" si="0"/>
        <v>2100</v>
      </c>
      <c r="G30" s="48"/>
      <c r="H30" s="50">
        <v>400</v>
      </c>
      <c r="I30" s="46"/>
    </row>
    <row r="31" spans="2:9" x14ac:dyDescent="0.25">
      <c r="B31" s="40">
        <v>24</v>
      </c>
      <c r="C31" s="17" t="s">
        <v>144</v>
      </c>
      <c r="D31" s="18">
        <v>6500</v>
      </c>
      <c r="E31" s="19">
        <v>4400</v>
      </c>
      <c r="F31" s="19">
        <f t="shared" si="0"/>
        <v>2100</v>
      </c>
      <c r="G31" s="40" t="s">
        <v>154</v>
      </c>
      <c r="H31" s="50">
        <v>400</v>
      </c>
      <c r="I31" s="18">
        <v>820</v>
      </c>
    </row>
    <row r="32" spans="2:9" x14ac:dyDescent="0.25">
      <c r="B32" s="40">
        <v>25</v>
      </c>
      <c r="C32" s="17" t="s">
        <v>143</v>
      </c>
      <c r="D32" s="18">
        <v>6500</v>
      </c>
      <c r="E32" s="19">
        <v>4400</v>
      </c>
      <c r="F32" s="19">
        <f t="shared" si="0"/>
        <v>2100</v>
      </c>
      <c r="G32" s="40" t="s">
        <v>155</v>
      </c>
      <c r="H32" s="50">
        <v>400</v>
      </c>
      <c r="I32" s="18">
        <v>820</v>
      </c>
    </row>
    <row r="33" spans="2:11" x14ac:dyDescent="0.25">
      <c r="B33" s="40">
        <v>26</v>
      </c>
      <c r="C33" s="17" t="s">
        <v>145</v>
      </c>
      <c r="D33" s="18">
        <v>6500</v>
      </c>
      <c r="E33" s="19">
        <v>4400</v>
      </c>
      <c r="F33" s="19">
        <f t="shared" si="0"/>
        <v>2100</v>
      </c>
      <c r="G33" s="40" t="s">
        <v>155</v>
      </c>
      <c r="H33" s="51">
        <v>400</v>
      </c>
      <c r="I33" s="18">
        <v>850</v>
      </c>
    </row>
    <row r="34" spans="2:11" x14ac:dyDescent="0.25">
      <c r="B34" s="52">
        <v>27</v>
      </c>
      <c r="C34" s="45" t="s">
        <v>132</v>
      </c>
      <c r="D34" s="46">
        <v>6500</v>
      </c>
      <c r="E34" s="43">
        <v>4400</v>
      </c>
      <c r="F34" s="43">
        <f t="shared" si="0"/>
        <v>2100</v>
      </c>
      <c r="G34" s="47"/>
      <c r="H34" s="50">
        <v>400</v>
      </c>
      <c r="I34" s="46">
        <v>820</v>
      </c>
    </row>
    <row r="35" spans="2:11" x14ac:dyDescent="0.25">
      <c r="B35" s="52">
        <v>28</v>
      </c>
      <c r="C35" s="49" t="s">
        <v>137</v>
      </c>
      <c r="D35" s="46">
        <v>6500</v>
      </c>
      <c r="E35" s="43">
        <v>4400</v>
      </c>
      <c r="F35" s="43">
        <f t="shared" si="0"/>
        <v>2100</v>
      </c>
      <c r="G35" s="48"/>
      <c r="H35" s="50">
        <v>400</v>
      </c>
      <c r="I35" s="46"/>
    </row>
    <row r="36" spans="2:11" x14ac:dyDescent="0.25">
      <c r="B36" s="52">
        <v>29</v>
      </c>
      <c r="C36" s="45" t="s">
        <v>152</v>
      </c>
      <c r="D36" s="46">
        <v>6500</v>
      </c>
      <c r="E36" s="43">
        <v>4400</v>
      </c>
      <c r="F36" s="43">
        <f t="shared" si="0"/>
        <v>2100</v>
      </c>
      <c r="G36" s="48"/>
      <c r="H36" s="50">
        <v>400</v>
      </c>
      <c r="I36" s="46">
        <v>820</v>
      </c>
    </row>
    <row r="37" spans="2:11" x14ac:dyDescent="0.25">
      <c r="B37" s="52">
        <v>30</v>
      </c>
      <c r="C37" s="45" t="s">
        <v>153</v>
      </c>
      <c r="D37" s="46">
        <v>6500</v>
      </c>
      <c r="E37" s="43">
        <v>4400</v>
      </c>
      <c r="F37" s="43">
        <f t="shared" si="0"/>
        <v>2100</v>
      </c>
      <c r="G37" s="47" t="s">
        <v>198</v>
      </c>
      <c r="H37" s="51">
        <v>400</v>
      </c>
      <c r="I37" s="18">
        <v>820</v>
      </c>
    </row>
    <row r="38" spans="2:11" x14ac:dyDescent="0.25">
      <c r="B38" s="52">
        <v>31</v>
      </c>
      <c r="C38" s="45" t="s">
        <v>146</v>
      </c>
      <c r="D38" s="46">
        <v>6500</v>
      </c>
      <c r="E38" s="43">
        <v>4400</v>
      </c>
      <c r="F38" s="43">
        <f t="shared" si="0"/>
        <v>2100</v>
      </c>
      <c r="G38" s="47" t="s">
        <v>198</v>
      </c>
      <c r="H38" s="50">
        <v>400</v>
      </c>
      <c r="I38" s="18">
        <v>820</v>
      </c>
    </row>
    <row r="39" spans="2:11" x14ac:dyDescent="0.25">
      <c r="D39" s="7">
        <f>SUM(D8:D38)</f>
        <v>199400</v>
      </c>
      <c r="E39" s="16">
        <f>SUM(E8:E38)</f>
        <v>136400</v>
      </c>
      <c r="F39" s="16">
        <f>SUM(F8:F38)</f>
        <v>63000</v>
      </c>
      <c r="G39" s="16"/>
      <c r="H39" s="16">
        <f>SUM(H8:H38)</f>
        <v>12400</v>
      </c>
      <c r="I39" s="16">
        <f>SUM(I8:I38)</f>
        <v>22990</v>
      </c>
    </row>
    <row r="40" spans="2:11" x14ac:dyDescent="0.25">
      <c r="C40" s="8" t="s">
        <v>103</v>
      </c>
      <c r="D40" s="9">
        <f>+D39</f>
        <v>199400</v>
      </c>
      <c r="E40" s="9"/>
      <c r="F40" s="9"/>
      <c r="G40" s="67" t="s">
        <v>200</v>
      </c>
      <c r="H40" s="68">
        <f>+H10+H18+H21+H23+H24+H27+H29+H33+H37</f>
        <v>3600</v>
      </c>
      <c r="I40" s="68">
        <f>+I10+I14+I18+I21+I21+I24+I27+I29+I31+I32+I33+I37+I38</f>
        <v>10690</v>
      </c>
    </row>
    <row r="41" spans="2:11" x14ac:dyDescent="0.25">
      <c r="C41" s="11" t="s">
        <v>104</v>
      </c>
      <c r="D41" s="9">
        <f>+E39</f>
        <v>136400</v>
      </c>
      <c r="E41" s="9"/>
      <c r="F41" s="9"/>
      <c r="H41" s="16"/>
      <c r="I41" s="16"/>
    </row>
    <row r="42" spans="2:11" x14ac:dyDescent="0.25">
      <c r="C42" s="11" t="s">
        <v>105</v>
      </c>
      <c r="D42" s="9">
        <f>+D40-D41</f>
        <v>63000</v>
      </c>
      <c r="E42" s="16"/>
      <c r="F42" s="16"/>
      <c r="G42" s="70" t="s">
        <v>105</v>
      </c>
      <c r="H42" s="71">
        <f>H39-H40</f>
        <v>8800</v>
      </c>
      <c r="I42" s="71">
        <f>I39-I40</f>
        <v>12300</v>
      </c>
    </row>
    <row r="43" spans="2:11" x14ac:dyDescent="0.25">
      <c r="C43" s="67" t="s">
        <v>197</v>
      </c>
      <c r="D43" s="68">
        <f>+E18+E31+E32+E33</f>
        <v>17600</v>
      </c>
    </row>
    <row r="44" spans="2:11" x14ac:dyDescent="0.25">
      <c r="C44" s="70" t="s">
        <v>105</v>
      </c>
      <c r="D44" s="71">
        <f>D42-D43</f>
        <v>45400</v>
      </c>
    </row>
    <row r="45" spans="2:11" s="1" customFormat="1" ht="18" customHeight="1" x14ac:dyDescent="0.25">
      <c r="C45" s="8"/>
      <c r="D45" s="53"/>
      <c r="G45" s="54"/>
      <c r="H45" s="53"/>
      <c r="I45" s="53"/>
    </row>
    <row r="46" spans="2:11" x14ac:dyDescent="0.25">
      <c r="G46" s="69" t="s">
        <v>208</v>
      </c>
      <c r="H46" s="73">
        <f>+D44+H42+I42</f>
        <v>66500</v>
      </c>
      <c r="I46" s="74"/>
      <c r="J46" s="74"/>
      <c r="K46" s="73"/>
    </row>
    <row r="47" spans="2:11" x14ac:dyDescent="0.25">
      <c r="G47" s="69"/>
      <c r="H47" s="73"/>
      <c r="I47" s="74"/>
      <c r="J47" s="74"/>
      <c r="K47" s="73"/>
    </row>
    <row r="48" spans="2:11" x14ac:dyDescent="0.25">
      <c r="D48" s="16"/>
      <c r="G48" s="69"/>
      <c r="H48" s="73"/>
      <c r="I48" s="74"/>
      <c r="J48" s="74"/>
      <c r="K48" s="73"/>
    </row>
    <row r="49" spans="7:11" x14ac:dyDescent="0.25">
      <c r="G49" s="69"/>
      <c r="H49" s="74"/>
      <c r="I49" s="74"/>
      <c r="J49" s="74"/>
      <c r="K49" s="74"/>
    </row>
    <row r="50" spans="7:11" x14ac:dyDescent="0.25">
      <c r="G50" s="69"/>
      <c r="H50" s="73"/>
      <c r="I50" s="74"/>
      <c r="J50" s="74"/>
      <c r="K50" s="74"/>
    </row>
    <row r="51" spans="7:11" x14ac:dyDescent="0.25">
      <c r="G51" s="69"/>
      <c r="H51" s="73"/>
      <c r="I51" s="74"/>
      <c r="J51" s="74"/>
      <c r="K51" s="73"/>
    </row>
    <row r="52" spans="7:11" x14ac:dyDescent="0.25">
      <c r="G52" s="69"/>
      <c r="H52" s="73"/>
      <c r="I52" s="74"/>
      <c r="J52" s="74"/>
      <c r="K52" s="73"/>
    </row>
    <row r="53" spans="7:11" x14ac:dyDescent="0.25">
      <c r="G53" s="69"/>
      <c r="H53" s="73"/>
      <c r="I53" s="74"/>
      <c r="J53" s="74"/>
      <c r="K53" s="74"/>
    </row>
    <row r="54" spans="7:11" x14ac:dyDescent="0.25">
      <c r="G54" s="69"/>
      <c r="H54" s="73"/>
      <c r="I54" s="74"/>
      <c r="J54" s="74"/>
      <c r="K54" s="74"/>
    </row>
    <row r="55" spans="7:11" x14ac:dyDescent="0.25">
      <c r="G55" s="69"/>
      <c r="H55" s="74"/>
      <c r="I55" s="74"/>
      <c r="J55" s="74"/>
      <c r="K55" s="74"/>
    </row>
    <row r="56" spans="7:11" x14ac:dyDescent="0.25">
      <c r="G56" s="69"/>
      <c r="H56" s="73"/>
      <c r="I56" s="74"/>
      <c r="J56" s="74"/>
      <c r="K56" s="74"/>
    </row>
    <row r="57" spans="7:11" x14ac:dyDescent="0.25">
      <c r="G57" s="69"/>
      <c r="H57" s="73"/>
      <c r="I57" s="74"/>
      <c r="J57" s="74"/>
      <c r="K57" s="74"/>
    </row>
    <row r="58" spans="7:11" x14ac:dyDescent="0.25">
      <c r="G58" s="69"/>
      <c r="H58" s="73"/>
      <c r="I58" s="74"/>
      <c r="J58" s="74"/>
      <c r="K58" s="74"/>
    </row>
    <row r="59" spans="7:11" x14ac:dyDescent="0.25">
      <c r="G59" s="69"/>
      <c r="H59" s="74"/>
      <c r="I59" s="74"/>
      <c r="J59" s="74"/>
      <c r="K59" s="74"/>
    </row>
    <row r="60" spans="7:11" x14ac:dyDescent="0.25">
      <c r="G60" s="69"/>
      <c r="H60" s="74"/>
      <c r="I60" s="74"/>
      <c r="J60" s="74"/>
      <c r="K60" s="74"/>
    </row>
    <row r="61" spans="7:11" x14ac:dyDescent="0.25">
      <c r="G61" s="69"/>
      <c r="H61" s="74"/>
      <c r="I61" s="74"/>
      <c r="J61" s="74"/>
      <c r="K61" s="74"/>
    </row>
    <row r="62" spans="7:11" x14ac:dyDescent="0.25">
      <c r="G62" s="69"/>
      <c r="H62" s="73"/>
      <c r="I62" s="74"/>
      <c r="J62" s="73"/>
      <c r="K62" s="74"/>
    </row>
    <row r="63" spans="7:11" x14ac:dyDescent="0.25">
      <c r="G63" s="69"/>
      <c r="H63" s="73"/>
      <c r="I63" s="74"/>
      <c r="J63" s="74"/>
      <c r="K63" s="74"/>
    </row>
    <row r="64" spans="7:11" x14ac:dyDescent="0.25">
      <c r="G64" s="69"/>
      <c r="H64" s="74"/>
      <c r="I64" s="74"/>
      <c r="J64" s="73"/>
      <c r="K64" s="74"/>
    </row>
  </sheetData>
  <autoFilter ref="B2:E38"/>
  <pageMargins left="0.7" right="0.7" top="0.75" bottom="0.75" header="0.3" footer="0.3"/>
  <pageSetup scale="86" fitToHeight="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J63"/>
  <sheetViews>
    <sheetView topLeftCell="B37" zoomScale="95" zoomScaleNormal="95" workbookViewId="0">
      <selection activeCell="H50" sqref="H50:I50"/>
    </sheetView>
  </sheetViews>
  <sheetFormatPr baseColWidth="10" defaultRowHeight="15" x14ac:dyDescent="0.25"/>
  <cols>
    <col min="2" max="2" width="14.140625" customWidth="1"/>
    <col min="3" max="3" width="43.140625" customWidth="1"/>
    <col min="4" max="4" width="14.140625" customWidth="1"/>
    <col min="5" max="5" width="16" customWidth="1"/>
    <col min="6" max="6" width="16.85546875" customWidth="1"/>
    <col min="7" max="7" width="28.85546875" style="12" customWidth="1"/>
    <col min="9" max="9" width="12.42578125" customWidth="1"/>
    <col min="10" max="10" width="25.42578125" customWidth="1"/>
  </cols>
  <sheetData>
    <row r="2" spans="2:10" ht="14.25" customHeight="1" x14ac:dyDescent="0.25">
      <c r="C2" s="1" t="s">
        <v>0</v>
      </c>
    </row>
    <row r="3" spans="2:10" x14ac:dyDescent="0.25">
      <c r="B3" s="1" t="s">
        <v>1</v>
      </c>
      <c r="C3" s="2"/>
    </row>
    <row r="4" spans="2:10" x14ac:dyDescent="0.25">
      <c r="B4" s="1" t="s">
        <v>2</v>
      </c>
      <c r="C4" s="3" t="s">
        <v>3</v>
      </c>
    </row>
    <row r="5" spans="2:10" x14ac:dyDescent="0.25">
      <c r="B5" s="1" t="s">
        <v>4</v>
      </c>
      <c r="C5" s="3" t="s">
        <v>5</v>
      </c>
    </row>
    <row r="6" spans="2:10" ht="15.75" thickBot="1" x14ac:dyDescent="0.3">
      <c r="B6" s="1" t="s">
        <v>6</v>
      </c>
      <c r="C6" s="3"/>
    </row>
    <row r="7" spans="2:10" ht="45" x14ac:dyDescent="0.25">
      <c r="B7" s="55" t="s">
        <v>7</v>
      </c>
      <c r="C7" s="56" t="s">
        <v>8</v>
      </c>
      <c r="D7" s="57" t="s">
        <v>9</v>
      </c>
      <c r="E7" s="58" t="s">
        <v>10</v>
      </c>
      <c r="F7" s="58" t="s">
        <v>11</v>
      </c>
      <c r="G7" s="59" t="s">
        <v>108</v>
      </c>
      <c r="H7" s="59" t="s">
        <v>122</v>
      </c>
      <c r="I7" s="59" t="s">
        <v>123</v>
      </c>
      <c r="J7" s="59" t="s">
        <v>199</v>
      </c>
    </row>
    <row r="8" spans="2:10" x14ac:dyDescent="0.25">
      <c r="B8" s="47">
        <v>1</v>
      </c>
      <c r="C8" s="17" t="s">
        <v>156</v>
      </c>
      <c r="D8" s="18">
        <v>4400</v>
      </c>
      <c r="E8" s="19">
        <v>4400</v>
      </c>
      <c r="F8" s="19">
        <f>+D8-E8</f>
        <v>0</v>
      </c>
      <c r="G8" s="40"/>
      <c r="H8" s="51">
        <v>0</v>
      </c>
      <c r="I8" s="18"/>
      <c r="J8" s="4"/>
    </row>
    <row r="9" spans="2:10" x14ac:dyDescent="0.25">
      <c r="B9" s="47">
        <v>2</v>
      </c>
      <c r="C9" s="17" t="s">
        <v>157</v>
      </c>
      <c r="D9" s="18">
        <v>4400</v>
      </c>
      <c r="E9" s="19">
        <v>4400</v>
      </c>
      <c r="F9" s="19">
        <f t="shared" ref="F9:F39" si="0">+D9-E9</f>
        <v>0</v>
      </c>
      <c r="G9" s="40"/>
      <c r="H9" s="51">
        <v>0</v>
      </c>
      <c r="I9" s="18">
        <v>820</v>
      </c>
      <c r="J9" s="4"/>
    </row>
    <row r="10" spans="2:10" x14ac:dyDescent="0.25">
      <c r="B10" s="47">
        <v>3</v>
      </c>
      <c r="C10" s="17" t="s">
        <v>158</v>
      </c>
      <c r="D10" s="18">
        <v>4400</v>
      </c>
      <c r="E10" s="19">
        <v>4400</v>
      </c>
      <c r="F10" s="19">
        <f t="shared" si="0"/>
        <v>0</v>
      </c>
      <c r="G10" s="40"/>
      <c r="H10" s="51">
        <v>0</v>
      </c>
      <c r="I10" s="18"/>
      <c r="J10" s="4"/>
    </row>
    <row r="11" spans="2:10" x14ac:dyDescent="0.25">
      <c r="B11" s="47">
        <v>4</v>
      </c>
      <c r="C11" s="17" t="s">
        <v>159</v>
      </c>
      <c r="D11" s="18">
        <v>4400</v>
      </c>
      <c r="E11" s="19">
        <v>4400</v>
      </c>
      <c r="F11" s="19">
        <f t="shared" si="0"/>
        <v>0</v>
      </c>
      <c r="G11" s="40"/>
      <c r="H11" s="51">
        <v>0</v>
      </c>
      <c r="I11" s="18"/>
      <c r="J11" s="4"/>
    </row>
    <row r="12" spans="2:10" x14ac:dyDescent="0.25">
      <c r="B12" s="47">
        <v>5</v>
      </c>
      <c r="C12" s="17" t="s">
        <v>160</v>
      </c>
      <c r="D12" s="18">
        <v>4400</v>
      </c>
      <c r="E12" s="19">
        <v>4400</v>
      </c>
      <c r="F12" s="19">
        <f t="shared" si="0"/>
        <v>0</v>
      </c>
      <c r="G12" s="40"/>
      <c r="H12" s="51">
        <v>0</v>
      </c>
      <c r="I12" s="18"/>
      <c r="J12" s="4"/>
    </row>
    <row r="13" spans="2:10" x14ac:dyDescent="0.25">
      <c r="B13" s="47">
        <v>6</v>
      </c>
      <c r="C13" s="17" t="s">
        <v>161</v>
      </c>
      <c r="D13" s="18">
        <v>4400</v>
      </c>
      <c r="E13" s="19">
        <v>4400</v>
      </c>
      <c r="F13" s="19">
        <f t="shared" si="0"/>
        <v>0</v>
      </c>
      <c r="G13" s="40"/>
      <c r="H13" s="51">
        <v>0</v>
      </c>
      <c r="I13" s="18"/>
      <c r="J13" s="4"/>
    </row>
    <row r="14" spans="2:10" x14ac:dyDescent="0.25">
      <c r="B14" s="47">
        <v>7</v>
      </c>
      <c r="C14" s="17" t="s">
        <v>162</v>
      </c>
      <c r="D14" s="18">
        <v>4400</v>
      </c>
      <c r="E14" s="19">
        <v>4400</v>
      </c>
      <c r="F14" s="19">
        <f t="shared" si="0"/>
        <v>0</v>
      </c>
      <c r="G14" s="40"/>
      <c r="H14" s="51">
        <v>0</v>
      </c>
      <c r="I14" s="18"/>
      <c r="J14" s="4"/>
    </row>
    <row r="15" spans="2:10" x14ac:dyDescent="0.25">
      <c r="B15" s="47">
        <v>8</v>
      </c>
      <c r="C15" s="17" t="s">
        <v>163</v>
      </c>
      <c r="D15" s="18">
        <v>4400</v>
      </c>
      <c r="E15" s="19">
        <v>4400</v>
      </c>
      <c r="F15" s="19">
        <f t="shared" si="0"/>
        <v>0</v>
      </c>
      <c r="G15" s="40"/>
      <c r="H15" s="51">
        <v>0</v>
      </c>
      <c r="I15" s="18"/>
      <c r="J15" s="4"/>
    </row>
    <row r="16" spans="2:10" x14ac:dyDescent="0.25">
      <c r="B16" s="47">
        <v>9</v>
      </c>
      <c r="C16" s="17" t="s">
        <v>163</v>
      </c>
      <c r="D16" s="18">
        <v>4400</v>
      </c>
      <c r="E16" s="19">
        <v>4400</v>
      </c>
      <c r="F16" s="19">
        <f>+D16-E16</f>
        <v>0</v>
      </c>
      <c r="G16" s="40"/>
      <c r="H16" s="51">
        <v>0</v>
      </c>
      <c r="I16" s="18"/>
      <c r="J16" s="4"/>
    </row>
    <row r="17" spans="2:10" x14ac:dyDescent="0.25">
      <c r="B17" s="47">
        <v>10</v>
      </c>
      <c r="C17" s="17" t="s">
        <v>164</v>
      </c>
      <c r="D17" s="18">
        <v>4400</v>
      </c>
      <c r="E17" s="19">
        <v>4400</v>
      </c>
      <c r="F17" s="19">
        <f t="shared" si="0"/>
        <v>0</v>
      </c>
      <c r="G17" s="40"/>
      <c r="H17" s="51">
        <v>0</v>
      </c>
      <c r="I17" s="18"/>
      <c r="J17" s="4"/>
    </row>
    <row r="18" spans="2:10" x14ac:dyDescent="0.25">
      <c r="B18" s="47">
        <v>11</v>
      </c>
      <c r="C18" s="17" t="s">
        <v>165</v>
      </c>
      <c r="D18" s="18">
        <v>4400</v>
      </c>
      <c r="E18" s="19">
        <v>4400</v>
      </c>
      <c r="F18" s="19">
        <f t="shared" si="0"/>
        <v>0</v>
      </c>
      <c r="G18" s="40"/>
      <c r="H18" s="51">
        <v>0</v>
      </c>
      <c r="I18" s="18"/>
      <c r="J18" s="4"/>
    </row>
    <row r="19" spans="2:10" x14ac:dyDescent="0.25">
      <c r="B19" s="47">
        <v>12</v>
      </c>
      <c r="C19" s="45" t="s">
        <v>166</v>
      </c>
      <c r="D19" s="46">
        <v>6500</v>
      </c>
      <c r="E19" s="43">
        <v>4400</v>
      </c>
      <c r="F19" s="43">
        <f t="shared" si="0"/>
        <v>2100</v>
      </c>
      <c r="G19" s="47"/>
      <c r="H19" s="50">
        <v>400</v>
      </c>
      <c r="I19" s="46"/>
      <c r="J19" s="4"/>
    </row>
    <row r="20" spans="2:10" x14ac:dyDescent="0.25">
      <c r="B20" s="47">
        <v>13</v>
      </c>
      <c r="C20" s="60" t="s">
        <v>167</v>
      </c>
      <c r="D20" s="61">
        <v>4400</v>
      </c>
      <c r="E20" s="44">
        <v>4400</v>
      </c>
      <c r="F20" s="44">
        <f t="shared" si="0"/>
        <v>0</v>
      </c>
      <c r="G20" s="62"/>
      <c r="H20" s="50">
        <v>400</v>
      </c>
      <c r="I20" s="18"/>
      <c r="J20" s="4" t="s">
        <v>191</v>
      </c>
    </row>
    <row r="21" spans="2:10" x14ac:dyDescent="0.25">
      <c r="B21" s="47">
        <v>14</v>
      </c>
      <c r="C21" s="17" t="s">
        <v>168</v>
      </c>
      <c r="D21" s="18">
        <v>4400</v>
      </c>
      <c r="E21" s="19">
        <v>4400</v>
      </c>
      <c r="F21" s="19">
        <f t="shared" si="0"/>
        <v>0</v>
      </c>
      <c r="G21" s="62"/>
      <c r="H21" s="51">
        <v>0</v>
      </c>
      <c r="I21" s="18"/>
      <c r="J21" s="4"/>
    </row>
    <row r="22" spans="2:10" x14ac:dyDescent="0.25">
      <c r="B22" s="47">
        <v>15</v>
      </c>
      <c r="C22" s="45" t="s">
        <v>169</v>
      </c>
      <c r="D22" s="46">
        <v>6500</v>
      </c>
      <c r="E22" s="43">
        <v>4400</v>
      </c>
      <c r="F22" s="43">
        <f t="shared" si="0"/>
        <v>2100</v>
      </c>
      <c r="G22" s="47"/>
      <c r="H22" s="50">
        <v>400</v>
      </c>
      <c r="I22" s="46"/>
      <c r="J22" s="4"/>
    </row>
    <row r="23" spans="2:10" x14ac:dyDescent="0.25">
      <c r="B23" s="47">
        <v>16</v>
      </c>
      <c r="C23" s="17" t="s">
        <v>170</v>
      </c>
      <c r="D23" s="18">
        <v>4400</v>
      </c>
      <c r="E23" s="19">
        <v>4400</v>
      </c>
      <c r="F23" s="19">
        <f t="shared" si="0"/>
        <v>0</v>
      </c>
      <c r="G23" s="40"/>
      <c r="H23" s="51">
        <v>0</v>
      </c>
      <c r="I23" s="18"/>
      <c r="J23" s="4"/>
    </row>
    <row r="24" spans="2:10" x14ac:dyDescent="0.25">
      <c r="B24" s="47">
        <v>17</v>
      </c>
      <c r="C24" s="45" t="s">
        <v>171</v>
      </c>
      <c r="D24" s="46">
        <v>6500</v>
      </c>
      <c r="E24" s="43">
        <v>4400</v>
      </c>
      <c r="F24" s="43">
        <f t="shared" si="0"/>
        <v>2100</v>
      </c>
      <c r="G24" s="47"/>
      <c r="H24" s="50">
        <v>400</v>
      </c>
      <c r="I24" s="46">
        <v>820</v>
      </c>
      <c r="J24" s="4"/>
    </row>
    <row r="25" spans="2:10" x14ac:dyDescent="0.25">
      <c r="B25" s="47">
        <v>18</v>
      </c>
      <c r="C25" s="17" t="s">
        <v>172</v>
      </c>
      <c r="D25" s="18">
        <v>4400</v>
      </c>
      <c r="E25" s="19">
        <v>4400</v>
      </c>
      <c r="F25" s="19">
        <f t="shared" si="0"/>
        <v>0</v>
      </c>
      <c r="G25" s="40"/>
      <c r="H25" s="51">
        <v>0</v>
      </c>
      <c r="I25" s="18"/>
      <c r="J25" s="4"/>
    </row>
    <row r="26" spans="2:10" x14ac:dyDescent="0.25">
      <c r="B26" s="47">
        <v>19</v>
      </c>
      <c r="C26" s="17" t="s">
        <v>173</v>
      </c>
      <c r="D26" s="18">
        <v>4400</v>
      </c>
      <c r="E26" s="19">
        <v>4400</v>
      </c>
      <c r="F26" s="19">
        <f t="shared" si="0"/>
        <v>0</v>
      </c>
      <c r="G26" s="40"/>
      <c r="H26" s="51">
        <v>0</v>
      </c>
      <c r="I26" s="18"/>
      <c r="J26" s="4"/>
    </row>
    <row r="27" spans="2:10" x14ac:dyDescent="0.25">
      <c r="B27" s="47">
        <v>20</v>
      </c>
      <c r="C27" s="17" t="s">
        <v>174</v>
      </c>
      <c r="D27" s="18">
        <v>4400</v>
      </c>
      <c r="E27" s="19">
        <v>4400</v>
      </c>
      <c r="F27" s="19">
        <f t="shared" si="0"/>
        <v>0</v>
      </c>
      <c r="G27" s="63"/>
      <c r="H27" s="51">
        <v>0</v>
      </c>
      <c r="I27" s="18"/>
      <c r="J27" s="4"/>
    </row>
    <row r="28" spans="2:10" x14ac:dyDescent="0.25">
      <c r="B28" s="47">
        <v>21</v>
      </c>
      <c r="C28" s="17" t="s">
        <v>175</v>
      </c>
      <c r="D28" s="18">
        <v>4400</v>
      </c>
      <c r="E28" s="19">
        <v>4400</v>
      </c>
      <c r="F28" s="19">
        <f t="shared" si="0"/>
        <v>0</v>
      </c>
      <c r="G28" s="40"/>
      <c r="H28" s="51">
        <v>0</v>
      </c>
      <c r="I28" s="18"/>
      <c r="J28" s="4"/>
    </row>
    <row r="29" spans="2:10" x14ac:dyDescent="0.25">
      <c r="B29" s="47">
        <v>22</v>
      </c>
      <c r="C29" s="17" t="s">
        <v>176</v>
      </c>
      <c r="D29" s="18">
        <v>4400</v>
      </c>
      <c r="E29" s="19">
        <v>4400</v>
      </c>
      <c r="F29" s="19">
        <f t="shared" si="0"/>
        <v>0</v>
      </c>
      <c r="G29" s="63"/>
      <c r="H29" s="51">
        <v>0</v>
      </c>
      <c r="I29" s="18"/>
      <c r="J29" s="4"/>
    </row>
    <row r="30" spans="2:10" x14ac:dyDescent="0.25">
      <c r="B30" s="47">
        <v>23</v>
      </c>
      <c r="C30" s="17" t="s">
        <v>177</v>
      </c>
      <c r="D30" s="18">
        <v>6500</v>
      </c>
      <c r="E30" s="19">
        <v>4400</v>
      </c>
      <c r="F30" s="19">
        <f t="shared" si="0"/>
        <v>2100</v>
      </c>
      <c r="G30" s="40" t="s">
        <v>193</v>
      </c>
      <c r="H30" s="51">
        <v>400</v>
      </c>
      <c r="I30" s="18">
        <v>820</v>
      </c>
      <c r="J30" s="4" t="s">
        <v>191</v>
      </c>
    </row>
    <row r="31" spans="2:10" x14ac:dyDescent="0.25">
      <c r="B31" s="47">
        <v>24</v>
      </c>
      <c r="C31" s="17" t="s">
        <v>163</v>
      </c>
      <c r="D31" s="18">
        <v>4400</v>
      </c>
      <c r="E31" s="19">
        <v>4400</v>
      </c>
      <c r="F31" s="19">
        <f t="shared" si="0"/>
        <v>0</v>
      </c>
      <c r="G31" s="40"/>
      <c r="H31" s="51">
        <v>0</v>
      </c>
      <c r="I31" s="18"/>
      <c r="J31" s="4"/>
    </row>
    <row r="32" spans="2:10" x14ac:dyDescent="0.25">
      <c r="B32" s="47">
        <v>25</v>
      </c>
      <c r="C32" s="17" t="s">
        <v>50</v>
      </c>
      <c r="D32" s="18">
        <v>4400</v>
      </c>
      <c r="E32" s="19">
        <v>4400</v>
      </c>
      <c r="F32" s="19">
        <f t="shared" si="0"/>
        <v>0</v>
      </c>
      <c r="G32" s="40"/>
      <c r="H32" s="51">
        <v>0</v>
      </c>
      <c r="I32" s="18"/>
      <c r="J32" s="4"/>
    </row>
    <row r="33" spans="2:10" x14ac:dyDescent="0.25">
      <c r="B33" s="47">
        <v>26</v>
      </c>
      <c r="C33" s="17" t="s">
        <v>178</v>
      </c>
      <c r="D33" s="18">
        <v>4400</v>
      </c>
      <c r="E33" s="19">
        <v>4400</v>
      </c>
      <c r="F33" s="19">
        <f t="shared" si="0"/>
        <v>0</v>
      </c>
      <c r="G33" s="40"/>
      <c r="H33" s="51">
        <v>0</v>
      </c>
      <c r="I33" s="18"/>
      <c r="J33" s="4"/>
    </row>
    <row r="34" spans="2:10" x14ac:dyDescent="0.25">
      <c r="B34" s="47">
        <v>27</v>
      </c>
      <c r="C34" s="17" t="s">
        <v>160</v>
      </c>
      <c r="D34" s="18">
        <v>4400</v>
      </c>
      <c r="E34" s="19">
        <v>4400</v>
      </c>
      <c r="F34" s="19">
        <f t="shared" si="0"/>
        <v>0</v>
      </c>
      <c r="G34" s="40"/>
      <c r="H34" s="51">
        <v>0</v>
      </c>
      <c r="I34" s="46"/>
      <c r="J34" s="4"/>
    </row>
    <row r="35" spans="2:10" x14ac:dyDescent="0.25">
      <c r="B35" s="47">
        <v>28</v>
      </c>
      <c r="C35" s="17" t="s">
        <v>179</v>
      </c>
      <c r="D35" s="18">
        <v>4400</v>
      </c>
      <c r="E35" s="19">
        <v>4400</v>
      </c>
      <c r="F35" s="19">
        <f t="shared" si="0"/>
        <v>0</v>
      </c>
      <c r="G35" s="40"/>
      <c r="H35" s="50">
        <v>400</v>
      </c>
      <c r="I35" s="46"/>
      <c r="J35" s="4" t="s">
        <v>191</v>
      </c>
    </row>
    <row r="36" spans="2:10" x14ac:dyDescent="0.25">
      <c r="B36" s="47">
        <v>29</v>
      </c>
      <c r="C36" s="17" t="s">
        <v>180</v>
      </c>
      <c r="D36" s="18">
        <v>4400</v>
      </c>
      <c r="E36" s="19">
        <v>4400</v>
      </c>
      <c r="F36" s="19">
        <f t="shared" si="0"/>
        <v>0</v>
      </c>
      <c r="G36" s="40"/>
      <c r="H36" s="50">
        <v>400</v>
      </c>
      <c r="I36" s="46"/>
      <c r="J36" s="4" t="s">
        <v>191</v>
      </c>
    </row>
    <row r="37" spans="2:10" x14ac:dyDescent="0.25">
      <c r="B37" s="47">
        <v>30</v>
      </c>
      <c r="C37" s="45" t="s">
        <v>181</v>
      </c>
      <c r="D37" s="46">
        <v>6500</v>
      </c>
      <c r="E37" s="43">
        <v>4400</v>
      </c>
      <c r="F37" s="43">
        <f t="shared" si="0"/>
        <v>2100</v>
      </c>
      <c r="G37" s="48"/>
      <c r="H37" s="50">
        <v>400</v>
      </c>
      <c r="I37" s="46"/>
      <c r="J37" s="4"/>
    </row>
    <row r="38" spans="2:10" x14ac:dyDescent="0.25">
      <c r="B38" s="47">
        <v>31</v>
      </c>
      <c r="C38" s="45" t="s">
        <v>182</v>
      </c>
      <c r="D38" s="46">
        <v>6500</v>
      </c>
      <c r="E38" s="43">
        <v>4400</v>
      </c>
      <c r="F38" s="43">
        <f t="shared" si="0"/>
        <v>2100</v>
      </c>
      <c r="G38" s="48"/>
      <c r="H38" s="50">
        <v>400</v>
      </c>
      <c r="I38" s="46"/>
      <c r="J38" s="4"/>
    </row>
    <row r="39" spans="2:10" x14ac:dyDescent="0.25">
      <c r="B39" s="47">
        <v>32</v>
      </c>
      <c r="C39" s="45" t="s">
        <v>183</v>
      </c>
      <c r="D39" s="46">
        <v>6500</v>
      </c>
      <c r="E39" s="43">
        <v>4400</v>
      </c>
      <c r="F39" s="43">
        <f t="shared" si="0"/>
        <v>2100</v>
      </c>
      <c r="G39" s="47"/>
      <c r="H39" s="50">
        <v>400</v>
      </c>
      <c r="I39" s="46"/>
      <c r="J39" s="4"/>
    </row>
    <row r="40" spans="2:10" x14ac:dyDescent="0.25">
      <c r="B40" s="47">
        <v>33</v>
      </c>
      <c r="C40" s="45" t="s">
        <v>184</v>
      </c>
      <c r="D40" s="46">
        <v>6500</v>
      </c>
      <c r="E40" s="43">
        <v>4400</v>
      </c>
      <c r="F40" s="43">
        <f t="shared" ref="F40:F45" si="1">+D40-E40</f>
        <v>2100</v>
      </c>
      <c r="G40" s="47"/>
      <c r="H40" s="50">
        <v>400</v>
      </c>
      <c r="I40" s="46"/>
      <c r="J40" s="4"/>
    </row>
    <row r="41" spans="2:10" x14ac:dyDescent="0.25">
      <c r="B41" s="47">
        <v>34</v>
      </c>
      <c r="C41" s="45" t="s">
        <v>185</v>
      </c>
      <c r="D41" s="46">
        <v>6500</v>
      </c>
      <c r="E41" s="43">
        <v>4400</v>
      </c>
      <c r="F41" s="43">
        <f t="shared" si="1"/>
        <v>2100</v>
      </c>
      <c r="G41" s="47"/>
      <c r="H41" s="50">
        <v>400</v>
      </c>
      <c r="I41" s="46"/>
      <c r="J41" s="4"/>
    </row>
    <row r="42" spans="2:10" x14ac:dyDescent="0.25">
      <c r="B42" s="47">
        <v>35</v>
      </c>
      <c r="C42" s="45" t="s">
        <v>186</v>
      </c>
      <c r="D42" s="46">
        <v>6500</v>
      </c>
      <c r="E42" s="43">
        <v>4400</v>
      </c>
      <c r="F42" s="43">
        <f t="shared" si="1"/>
        <v>2100</v>
      </c>
      <c r="G42" s="47"/>
      <c r="H42" s="50">
        <v>400</v>
      </c>
      <c r="I42" s="46"/>
      <c r="J42" s="4"/>
    </row>
    <row r="43" spans="2:10" x14ac:dyDescent="0.25">
      <c r="B43" s="47">
        <v>36</v>
      </c>
      <c r="C43" s="45" t="s">
        <v>187</v>
      </c>
      <c r="D43" s="46">
        <v>6500</v>
      </c>
      <c r="E43" s="43">
        <v>4400</v>
      </c>
      <c r="F43" s="43">
        <f t="shared" si="1"/>
        <v>2100</v>
      </c>
      <c r="G43" s="47"/>
      <c r="H43" s="50">
        <v>400</v>
      </c>
      <c r="I43" s="46"/>
      <c r="J43" s="4"/>
    </row>
    <row r="44" spans="2:10" x14ac:dyDescent="0.25">
      <c r="B44" s="47">
        <v>37</v>
      </c>
      <c r="C44" s="17" t="s">
        <v>188</v>
      </c>
      <c r="D44" s="18">
        <v>4400</v>
      </c>
      <c r="E44" s="19">
        <v>4400</v>
      </c>
      <c r="F44" s="19">
        <f t="shared" si="1"/>
        <v>0</v>
      </c>
      <c r="G44" s="40"/>
      <c r="H44" s="50">
        <v>400</v>
      </c>
      <c r="I44" s="46">
        <v>820</v>
      </c>
      <c r="J44" s="4" t="s">
        <v>192</v>
      </c>
    </row>
    <row r="45" spans="2:10" x14ac:dyDescent="0.25">
      <c r="B45" s="47">
        <v>38</v>
      </c>
      <c r="C45" s="45" t="s">
        <v>189</v>
      </c>
      <c r="D45" s="46">
        <v>6500</v>
      </c>
      <c r="E45" s="43">
        <v>4400</v>
      </c>
      <c r="F45" s="43">
        <f t="shared" si="1"/>
        <v>2100</v>
      </c>
      <c r="G45" s="47"/>
      <c r="H45" s="50">
        <v>400</v>
      </c>
      <c r="I45" s="46"/>
      <c r="J45" s="4"/>
    </row>
    <row r="46" spans="2:10" x14ac:dyDescent="0.25">
      <c r="B46" s="47">
        <v>39</v>
      </c>
      <c r="C46" s="45" t="s">
        <v>190</v>
      </c>
      <c r="D46" s="46">
        <v>6500</v>
      </c>
      <c r="E46" s="43">
        <v>4400</v>
      </c>
      <c r="F46" s="43">
        <f>+D46-E46</f>
        <v>2100</v>
      </c>
      <c r="G46" s="47"/>
      <c r="H46" s="50">
        <v>400</v>
      </c>
      <c r="I46" s="46"/>
      <c r="J46" s="4"/>
    </row>
    <row r="47" spans="2:10" x14ac:dyDescent="0.25">
      <c r="D47" s="7">
        <f>SUM(D8:D46)</f>
        <v>198900</v>
      </c>
      <c r="E47" s="7">
        <f>SUM(E8:E46)</f>
        <v>171600</v>
      </c>
      <c r="F47" s="7">
        <f>SUM(F8:F46)</f>
        <v>27300</v>
      </c>
      <c r="G47" s="16"/>
      <c r="H47" s="16">
        <f>SUM(H8:H46)</f>
        <v>6800</v>
      </c>
      <c r="I47" s="16">
        <f>SUM(I8:I46)</f>
        <v>3280</v>
      </c>
    </row>
    <row r="48" spans="2:10" x14ac:dyDescent="0.25">
      <c r="C48" s="8" t="s">
        <v>103</v>
      </c>
      <c r="D48" s="16">
        <f>D47</f>
        <v>198900</v>
      </c>
      <c r="E48" s="9"/>
      <c r="F48" s="9"/>
      <c r="G48" s="67" t="s">
        <v>200</v>
      </c>
      <c r="H48" s="68">
        <f>+H30</f>
        <v>400</v>
      </c>
      <c r="I48" s="68">
        <f>+I9</f>
        <v>820</v>
      </c>
    </row>
    <row r="49" spans="3:9" x14ac:dyDescent="0.25">
      <c r="C49" s="11" t="s">
        <v>104</v>
      </c>
      <c r="D49" s="16">
        <f>E47</f>
        <v>171600</v>
      </c>
      <c r="E49" s="16"/>
      <c r="F49" s="16"/>
      <c r="H49" s="53"/>
      <c r="I49" s="53"/>
    </row>
    <row r="50" spans="3:9" x14ac:dyDescent="0.25">
      <c r="C50" s="11" t="s">
        <v>105</v>
      </c>
      <c r="D50" s="16">
        <f>D48-D49</f>
        <v>27300</v>
      </c>
      <c r="G50" s="70" t="s">
        <v>105</v>
      </c>
      <c r="H50" s="71">
        <f>H47-H48</f>
        <v>6400</v>
      </c>
      <c r="I50" s="71">
        <f>I47-I48</f>
        <v>2460</v>
      </c>
    </row>
    <row r="51" spans="3:9" x14ac:dyDescent="0.25">
      <c r="C51" s="67" t="s">
        <v>197</v>
      </c>
      <c r="D51" s="68">
        <f>+D30</f>
        <v>6500</v>
      </c>
    </row>
    <row r="52" spans="3:9" s="1" customFormat="1" ht="18" customHeight="1" x14ac:dyDescent="0.25">
      <c r="C52" s="70" t="s">
        <v>105</v>
      </c>
      <c r="D52" s="71">
        <f>D50-D51</f>
        <v>20800</v>
      </c>
      <c r="G52" s="54"/>
      <c r="H52" s="53"/>
      <c r="I52" s="53"/>
    </row>
    <row r="55" spans="3:9" x14ac:dyDescent="0.25">
      <c r="D55" s="16"/>
    </row>
    <row r="56" spans="3:9" x14ac:dyDescent="0.25">
      <c r="D56" s="16"/>
    </row>
    <row r="63" spans="3:9" x14ac:dyDescent="0.25">
      <c r="D63" s="16"/>
    </row>
  </sheetData>
  <pageMargins left="0.7" right="0.7" top="0.75" bottom="0.75" header="0.3" footer="0.3"/>
  <pageSetup scale="86" fitToHeight="0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I24"/>
  <sheetViews>
    <sheetView topLeftCell="B7" zoomScale="95" zoomScaleNormal="95" workbookViewId="0">
      <selection activeCell="H24" sqref="H24"/>
    </sheetView>
  </sheetViews>
  <sheetFormatPr baseColWidth="10" defaultRowHeight="15" x14ac:dyDescent="0.25"/>
  <cols>
    <col min="2" max="2" width="14.140625" customWidth="1"/>
    <col min="3" max="3" width="43.140625" customWidth="1"/>
    <col min="4" max="4" width="14.140625" customWidth="1"/>
    <col min="5" max="5" width="16" customWidth="1"/>
    <col min="6" max="6" width="16.85546875" customWidth="1"/>
    <col min="7" max="7" width="40.5703125" customWidth="1"/>
    <col min="9" max="9" width="12.42578125" customWidth="1"/>
  </cols>
  <sheetData>
    <row r="2" spans="2:9" ht="14.25" customHeight="1" x14ac:dyDescent="0.25">
      <c r="C2" s="1" t="s">
        <v>0</v>
      </c>
    </row>
    <row r="3" spans="2:9" x14ac:dyDescent="0.25">
      <c r="B3" s="1" t="s">
        <v>1</v>
      </c>
      <c r="C3" s="2"/>
    </row>
    <row r="4" spans="2:9" x14ac:dyDescent="0.25">
      <c r="B4" s="1" t="s">
        <v>2</v>
      </c>
      <c r="C4" s="3" t="s">
        <v>3</v>
      </c>
    </row>
    <row r="5" spans="2:9" x14ac:dyDescent="0.25">
      <c r="B5" s="1" t="s">
        <v>4</v>
      </c>
      <c r="C5" s="3" t="s">
        <v>5</v>
      </c>
    </row>
    <row r="6" spans="2:9" ht="15.75" thickBot="1" x14ac:dyDescent="0.3">
      <c r="B6" s="1" t="s">
        <v>6</v>
      </c>
      <c r="C6" s="3"/>
    </row>
    <row r="7" spans="2:9" ht="45" x14ac:dyDescent="0.25">
      <c r="B7" s="55" t="s">
        <v>7</v>
      </c>
      <c r="C7" s="56" t="s">
        <v>8</v>
      </c>
      <c r="D7" s="57" t="s">
        <v>9</v>
      </c>
      <c r="E7" s="58" t="s">
        <v>10</v>
      </c>
      <c r="F7" s="58" t="s">
        <v>11</v>
      </c>
      <c r="G7" s="59" t="s">
        <v>199</v>
      </c>
      <c r="H7" s="59" t="s">
        <v>122</v>
      </c>
      <c r="I7" s="59" t="s">
        <v>123</v>
      </c>
    </row>
    <row r="8" spans="2:9" x14ac:dyDescent="0.25">
      <c r="B8" s="47">
        <v>1</v>
      </c>
      <c r="C8" s="4" t="s">
        <v>111</v>
      </c>
      <c r="D8" s="43">
        <v>4400</v>
      </c>
      <c r="E8" s="43">
        <v>4400</v>
      </c>
      <c r="F8" s="43">
        <f>D8-E8</f>
        <v>0</v>
      </c>
      <c r="G8" s="45" t="s">
        <v>201</v>
      </c>
      <c r="H8" s="43">
        <v>400</v>
      </c>
      <c r="I8" s="46"/>
    </row>
    <row r="9" spans="2:9" x14ac:dyDescent="0.25">
      <c r="B9" s="47">
        <v>2</v>
      </c>
      <c r="C9" s="4" t="s">
        <v>112</v>
      </c>
      <c r="D9" s="43">
        <v>6500</v>
      </c>
      <c r="E9" s="43">
        <v>4400</v>
      </c>
      <c r="F9" s="43">
        <f t="shared" ref="F9:F11" si="0">D9-E9</f>
        <v>2100</v>
      </c>
      <c r="G9" s="45" t="s">
        <v>201</v>
      </c>
      <c r="H9" s="19">
        <v>400</v>
      </c>
      <c r="I9" s="46"/>
    </row>
    <row r="10" spans="2:9" x14ac:dyDescent="0.25">
      <c r="B10" s="47">
        <v>3</v>
      </c>
      <c r="C10" s="4" t="s">
        <v>113</v>
      </c>
      <c r="D10" s="43">
        <v>6500</v>
      </c>
      <c r="E10" s="43">
        <v>4400</v>
      </c>
      <c r="F10" s="43">
        <f t="shared" si="0"/>
        <v>2100</v>
      </c>
      <c r="G10" s="45" t="s">
        <v>201</v>
      </c>
      <c r="H10" s="43">
        <v>400</v>
      </c>
      <c r="I10" s="46"/>
    </row>
    <row r="11" spans="2:9" x14ac:dyDescent="0.25">
      <c r="B11" s="47">
        <v>4</v>
      </c>
      <c r="C11" s="4" t="s">
        <v>114</v>
      </c>
      <c r="D11" s="43">
        <v>6500</v>
      </c>
      <c r="E11" s="43">
        <v>4400</v>
      </c>
      <c r="F11" s="43">
        <f t="shared" si="0"/>
        <v>2100</v>
      </c>
      <c r="G11" s="45" t="s">
        <v>201</v>
      </c>
      <c r="H11" s="19">
        <v>400</v>
      </c>
      <c r="I11" s="46"/>
    </row>
    <row r="12" spans="2:9" x14ac:dyDescent="0.25">
      <c r="B12" s="47">
        <v>5</v>
      </c>
      <c r="C12" s="72" t="s">
        <v>202</v>
      </c>
      <c r="D12" s="19">
        <v>6500</v>
      </c>
      <c r="E12" s="19">
        <v>4400</v>
      </c>
      <c r="F12" s="19">
        <f t="shared" ref="F12:F14" si="1">D12-E12</f>
        <v>2100</v>
      </c>
      <c r="G12" s="17" t="s">
        <v>205</v>
      </c>
      <c r="H12" s="51"/>
      <c r="I12" s="19">
        <v>820</v>
      </c>
    </row>
    <row r="13" spans="2:9" x14ac:dyDescent="0.25">
      <c r="B13" s="47">
        <v>6</v>
      </c>
      <c r="C13" s="72" t="s">
        <v>203</v>
      </c>
      <c r="D13" s="19">
        <v>6500</v>
      </c>
      <c r="E13" s="19">
        <v>4400</v>
      </c>
      <c r="F13" s="19">
        <f t="shared" si="1"/>
        <v>2100</v>
      </c>
      <c r="G13" s="17" t="s">
        <v>205</v>
      </c>
      <c r="H13" s="51"/>
      <c r="I13" s="19">
        <v>820</v>
      </c>
    </row>
    <row r="14" spans="2:9" x14ac:dyDescent="0.25">
      <c r="B14" s="47">
        <v>7</v>
      </c>
      <c r="C14" s="72" t="s">
        <v>204</v>
      </c>
      <c r="D14" s="19">
        <v>6500</v>
      </c>
      <c r="E14" s="19">
        <v>4400</v>
      </c>
      <c r="F14" s="19">
        <f t="shared" si="1"/>
        <v>2100</v>
      </c>
      <c r="G14" s="17" t="s">
        <v>206</v>
      </c>
      <c r="H14" s="51"/>
      <c r="I14" s="19">
        <v>820</v>
      </c>
    </row>
    <row r="15" spans="2:9" x14ac:dyDescent="0.25">
      <c r="D15" s="7">
        <f>SUM(D8:D14)</f>
        <v>43400</v>
      </c>
      <c r="E15" s="7">
        <f>SUM(E8:E14)</f>
        <v>30800</v>
      </c>
      <c r="F15" s="7">
        <f>SUM(F8:F14)</f>
        <v>12600</v>
      </c>
      <c r="H15" s="16">
        <f>SUM(H8:H14)</f>
        <v>1600</v>
      </c>
      <c r="I15" s="16">
        <f>SUM(I8:I14)</f>
        <v>2460</v>
      </c>
    </row>
    <row r="16" spans="2:9" x14ac:dyDescent="0.25">
      <c r="C16" s="8" t="s">
        <v>103</v>
      </c>
      <c r="D16" s="16">
        <f>D15</f>
        <v>43400</v>
      </c>
      <c r="E16" s="9"/>
      <c r="F16" s="9"/>
      <c r="G16" s="67" t="s">
        <v>197</v>
      </c>
      <c r="H16" s="68">
        <f>H9+H11</f>
        <v>800</v>
      </c>
      <c r="I16" s="68">
        <f>+I12+I13+I14</f>
        <v>2460</v>
      </c>
    </row>
    <row r="17" spans="3:9" x14ac:dyDescent="0.25">
      <c r="C17" s="11" t="s">
        <v>104</v>
      </c>
      <c r="D17" s="16">
        <f>E15</f>
        <v>30800</v>
      </c>
      <c r="E17" s="16"/>
      <c r="F17" s="16"/>
      <c r="G17" s="70" t="s">
        <v>105</v>
      </c>
      <c r="H17" s="71">
        <f>H15-H16</f>
        <v>800</v>
      </c>
      <c r="I17" s="71">
        <f>I15-I16</f>
        <v>0</v>
      </c>
    </row>
    <row r="18" spans="3:9" x14ac:dyDescent="0.25">
      <c r="C18" s="11" t="s">
        <v>105</v>
      </c>
      <c r="D18" s="16">
        <f>D16-D17</f>
        <v>12600</v>
      </c>
      <c r="H18" s="75"/>
      <c r="I18" s="75"/>
    </row>
    <row r="19" spans="3:9" x14ac:dyDescent="0.25">
      <c r="C19" s="67" t="s">
        <v>197</v>
      </c>
      <c r="D19" s="68">
        <f>+E13+E12+E14</f>
        <v>13200</v>
      </c>
    </row>
    <row r="20" spans="3:9" s="1" customFormat="1" ht="18" customHeight="1" x14ac:dyDescent="0.25">
      <c r="C20" s="70" t="s">
        <v>105</v>
      </c>
      <c r="D20" s="71">
        <f>D18-D19</f>
        <v>-600</v>
      </c>
      <c r="H20" s="53"/>
      <c r="I20" s="53"/>
    </row>
    <row r="21" spans="3:9" x14ac:dyDescent="0.25">
      <c r="C21" s="76" t="s">
        <v>207</v>
      </c>
      <c r="D21" s="71">
        <f>H17+D20</f>
        <v>200</v>
      </c>
    </row>
    <row r="23" spans="3:9" x14ac:dyDescent="0.25">
      <c r="D23" s="16"/>
    </row>
    <row r="24" spans="3:9" x14ac:dyDescent="0.25">
      <c r="D24" s="16"/>
    </row>
  </sheetData>
  <pageMargins left="0.7" right="0.7" top="0.75" bottom="0.75" header="0.3" footer="0.3"/>
  <pageSetup scale="86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lista </vt:lpstr>
      <vt:lpstr>2DA LISTA</vt:lpstr>
      <vt:lpstr>3ER LISTA</vt:lpstr>
      <vt:lpstr>FALTANTES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</dc:creator>
  <cp:lastModifiedBy>Auxadmon</cp:lastModifiedBy>
  <dcterms:created xsi:type="dcterms:W3CDTF">2019-09-10T16:52:17Z</dcterms:created>
  <dcterms:modified xsi:type="dcterms:W3CDTF">2020-01-31T15:33:25Z</dcterms:modified>
</cp:coreProperties>
</file>