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320" windowWidth="20730" windowHeight="10440" tabRatio="601"/>
  </bookViews>
  <sheets>
    <sheet name="MAYO" sheetId="29" r:id="rId1"/>
    <sheet name="RESUMEN MAYO" sheetId="30" r:id="rId2"/>
  </sheets>
  <calcPr calcId="145621"/>
</workbook>
</file>

<file path=xl/calcChain.xml><?xml version="1.0" encoding="utf-8"?>
<calcChain xmlns="http://schemas.openxmlformats.org/spreadsheetml/2006/main">
  <c r="D67" i="29" l="1"/>
  <c r="D17" i="30" s="1"/>
  <c r="D59" i="29" l="1"/>
  <c r="D58" i="29" l="1"/>
  <c r="D18" i="30" l="1"/>
  <c r="D16" i="30"/>
  <c r="D60" i="29"/>
  <c r="D11" i="30" l="1"/>
  <c r="D19" i="30" l="1"/>
  <c r="D21" i="30" l="1"/>
  <c r="D22" i="30" s="1"/>
  <c r="D23" i="30" s="1"/>
  <c r="D26" i="30" s="1"/>
</calcChain>
</file>

<file path=xl/sharedStrings.xml><?xml version="1.0" encoding="utf-8"?>
<sst xmlns="http://schemas.openxmlformats.org/spreadsheetml/2006/main" count="480" uniqueCount="284">
  <si>
    <t>Instituto Tecnológico de la Construcción A.C.</t>
  </si>
  <si>
    <t>NO.</t>
  </si>
  <si>
    <t>FECHA</t>
  </si>
  <si>
    <t>CONCEPTO</t>
  </si>
  <si>
    <t>DEPOSITOS</t>
  </si>
  <si>
    <t>SEDE</t>
  </si>
  <si>
    <t>SERVICIO</t>
  </si>
  <si>
    <t>TOTAL</t>
  </si>
  <si>
    <t>SEDE GUANAJUATO</t>
  </si>
  <si>
    <t>RESUMEN DE ADEUDOS</t>
  </si>
  <si>
    <t>COSTO</t>
  </si>
  <si>
    <t>DEPÓSITOS</t>
  </si>
  <si>
    <t>DEPOSITOS NO CONSIDERADOS</t>
  </si>
  <si>
    <t>SALDO</t>
  </si>
  <si>
    <t>IVA</t>
  </si>
  <si>
    <t>TOTAL FACTURA</t>
  </si>
  <si>
    <t>TOTAL A ENVIAR A DELEGACIÓN</t>
  </si>
  <si>
    <t xml:space="preserve">FACTURA </t>
  </si>
  <si>
    <t xml:space="preserve">itc </t>
  </si>
  <si>
    <t xml:space="preserve">N° materia </t>
  </si>
  <si>
    <t>GUANAJUATO</t>
  </si>
  <si>
    <t>MCVT-4</t>
  </si>
  <si>
    <t>RIVERA</t>
  </si>
  <si>
    <t>IMER GEOVANI</t>
  </si>
  <si>
    <t>LOREDO</t>
  </si>
  <si>
    <t>NEGRETE</t>
  </si>
  <si>
    <t xml:space="preserve">DIANA FERNANDA </t>
  </si>
  <si>
    <t>MVIB-6</t>
  </si>
  <si>
    <t>NAREZ</t>
  </si>
  <si>
    <t>RODRIGUEZ</t>
  </si>
  <si>
    <t>GUERRERO</t>
  </si>
  <si>
    <t>BERMUDEZ</t>
  </si>
  <si>
    <t>SANDOVAL</t>
  </si>
  <si>
    <t xml:space="preserve">ORALIA </t>
  </si>
  <si>
    <t>DE ALBA</t>
  </si>
  <si>
    <t>SERRANO</t>
  </si>
  <si>
    <t xml:space="preserve">ROBERTO CARLOS </t>
  </si>
  <si>
    <t xml:space="preserve">JESSICA </t>
  </si>
  <si>
    <t>MCVT-3</t>
  </si>
  <si>
    <t>DUEÑEZ</t>
  </si>
  <si>
    <t>GARCIA</t>
  </si>
  <si>
    <t xml:space="preserve">ALEJANDRO </t>
  </si>
  <si>
    <t xml:space="preserve">ANA GABRIELA </t>
  </si>
  <si>
    <t>MAC-14</t>
  </si>
  <si>
    <t>FLORES</t>
  </si>
  <si>
    <t>NAVARRO</t>
  </si>
  <si>
    <t xml:space="preserve">RAMON OLIVO </t>
  </si>
  <si>
    <t>CERVANTES</t>
  </si>
  <si>
    <t>PEREZ</t>
  </si>
  <si>
    <t xml:space="preserve">FELIPE </t>
  </si>
  <si>
    <t>CHAVEZ</t>
  </si>
  <si>
    <t>HUERTA</t>
  </si>
  <si>
    <t>MGP-7</t>
  </si>
  <si>
    <t>HERNANDEZ</t>
  </si>
  <si>
    <t>ESPINOZA</t>
  </si>
  <si>
    <t xml:space="preserve">JUAN CARLOS </t>
  </si>
  <si>
    <t xml:space="preserve">MAYRA GUADALUPE </t>
  </si>
  <si>
    <t>ARCIGA</t>
  </si>
  <si>
    <t>RAMIREZ</t>
  </si>
  <si>
    <t xml:space="preserve">LUIS DANIEL </t>
  </si>
  <si>
    <t>LOPEZ</t>
  </si>
  <si>
    <t>FRIAS</t>
  </si>
  <si>
    <t>CARMONA</t>
  </si>
  <si>
    <t xml:space="preserve">DAVID FERNANDO </t>
  </si>
  <si>
    <t>GONZALEZ</t>
  </si>
  <si>
    <t>SANCHEZ</t>
  </si>
  <si>
    <t xml:space="preserve">VIANEY PAULINA </t>
  </si>
  <si>
    <t xml:space="preserve">GARCIA </t>
  </si>
  <si>
    <t>RIOS</t>
  </si>
  <si>
    <t xml:space="preserve">JORGE </t>
  </si>
  <si>
    <t>OGAZ</t>
  </si>
  <si>
    <t>TORRES</t>
  </si>
  <si>
    <t>OLAEZ</t>
  </si>
  <si>
    <t xml:space="preserve">JORGE LUIS </t>
  </si>
  <si>
    <t xml:space="preserve">DEPOSITOS NO CONSIDERADOS </t>
  </si>
  <si>
    <t xml:space="preserve">SERVICIOS </t>
  </si>
  <si>
    <t>(+)</t>
  </si>
  <si>
    <t>(-)</t>
  </si>
  <si>
    <t>MCVT-4 2019 LEÓN</t>
  </si>
  <si>
    <t>MAC-14 2019 LEÓN</t>
  </si>
  <si>
    <t>CASARRUBIA</t>
  </si>
  <si>
    <t xml:space="preserve">RICARDO </t>
  </si>
  <si>
    <t>GALVAN</t>
  </si>
  <si>
    <t xml:space="preserve">FERNANDO </t>
  </si>
  <si>
    <t>SALAZAR</t>
  </si>
  <si>
    <t xml:space="preserve">LEON </t>
  </si>
  <si>
    <t xml:space="preserve">NORMA ELIZABETH </t>
  </si>
  <si>
    <t xml:space="preserve">RAFAEL </t>
  </si>
  <si>
    <t xml:space="preserve">JUAN MARCOS </t>
  </si>
  <si>
    <t>AGUILAR</t>
  </si>
  <si>
    <t xml:space="preserve">VEGA </t>
  </si>
  <si>
    <t>SALINAS</t>
  </si>
  <si>
    <t xml:space="preserve">RABAGO </t>
  </si>
  <si>
    <t xml:space="preserve">ANDREA </t>
  </si>
  <si>
    <t xml:space="preserve">MALAGON </t>
  </si>
  <si>
    <t xml:space="preserve">EFREN </t>
  </si>
  <si>
    <t>MARQUEZ</t>
  </si>
  <si>
    <t xml:space="preserve">NEGRETE </t>
  </si>
  <si>
    <t xml:space="preserve">SALVADOR </t>
  </si>
  <si>
    <t>ORTEGA</t>
  </si>
  <si>
    <t xml:space="preserve">ALBERTO </t>
  </si>
  <si>
    <t>CARRILLO</t>
  </si>
  <si>
    <t xml:space="preserve">JOVANNA EDITH </t>
  </si>
  <si>
    <t>ANDRADE</t>
  </si>
  <si>
    <t xml:space="preserve">MONTO </t>
  </si>
  <si>
    <t xml:space="preserve">ABRIL </t>
  </si>
  <si>
    <t>Local</t>
  </si>
  <si>
    <t xml:space="preserve">GRANADOS </t>
  </si>
  <si>
    <t>ZUÑIGA</t>
  </si>
  <si>
    <t xml:space="preserve">MARIA ESTHER </t>
  </si>
  <si>
    <t>Relación de depósitos MAYO 2019 (Sedes)</t>
  </si>
  <si>
    <t>AL 31 DE MAYO DE 2019</t>
  </si>
  <si>
    <t xml:space="preserve">ECONOMIA ADMINISTRATIVA </t>
  </si>
  <si>
    <t>MAYO</t>
  </si>
  <si>
    <t>SERVICIOS DE MAYO</t>
  </si>
  <si>
    <t xml:space="preserve">DISEÑO GEOMETRICO DE VIAS TERRESTRES </t>
  </si>
  <si>
    <t>161902169535                             Referencia Númerica: D INT 0010519    Autorización: 00734385</t>
  </si>
  <si>
    <t>DEPOSITO DE         161802010956 SUC. V  Referencia Númerica:       1802010956 Autorización: 00790388</t>
  </si>
  <si>
    <t>DEPOSITO DE         161902169249 SUC. ZI Referencia Númerica:       1902169249 Autorización: 00128035</t>
  </si>
  <si>
    <t>DEPOSITO DE         161902169821 SUC. ZI Referencia Númerica:       1902169821 Autorización: 00128025</t>
  </si>
  <si>
    <t>DEPOSITO DE         161802010224 SUC. ES Referencia Númerica:       1802010224 Autorización: 00973682</t>
  </si>
  <si>
    <t>161902169472                             Referencia Númerica: D INT 0305193    Autorización: 00953522</t>
  </si>
  <si>
    <t>MENSUALIDAD DE MAYO                      Referencia Númerica: D INT 0030519    Autorización: 00953179</t>
  </si>
  <si>
    <t>Tres mil ciento cinco                    Referencia Númerica: D INT 0190503    Autorización: 00843856</t>
  </si>
  <si>
    <t>DEPOSITO DE         161802010510 SUC. IR Referencia Númerica:       1802010510 Autorización: 00267290</t>
  </si>
  <si>
    <t>DEPOSITO DE         161802012545 SUC. SA Referencia Númerica:       1802012545 Autorización: 00941146</t>
  </si>
  <si>
    <t>DEPOSITO DE         160083102511 SUC. EM Referencia Númerica:       0083102511 Autorización: 00865739</t>
  </si>
  <si>
    <t>AECC MAESTRIA MAYO                       Referencia Númerica: D INT 0030519    Autorización: 00301724</t>
  </si>
  <si>
    <t>MCVT Mayo 2019                           Referencia Númerica: D INT 2013514    Autorización: 00089617</t>
  </si>
  <si>
    <t>ORALIA LEON SANDOVAL                     Referencia Númerica: D INT 2010733    Autorización: 00067370</t>
  </si>
  <si>
    <t>DEPOSITO DE         161902170082 SUC. GA Referencia Númerica:       1902170082 Autorización: 00251310</t>
  </si>
  <si>
    <t>DEPOSITO DE         50519 SUC. BCA.ELECT Referencia Númerica:       0000050519 Autorización: 00042662</t>
  </si>
  <si>
    <t>Colegiatura                              Referencia Númerica: D INT 0190505    Autorización: 00311285</t>
  </si>
  <si>
    <t>6525301                                  Referencia Númerica: D INT 9364600    Autorización: 00494216</t>
  </si>
  <si>
    <t>DEPOSITO DE         161902169312 SUC. SU Referencia Númerica:       1902169312 Autorización: 00571911</t>
  </si>
  <si>
    <t>DEPOSITO DE         161802011067 SUC. EM Referencia Númerica:       1802011067 Autorización: 00866619</t>
  </si>
  <si>
    <t>DEPOSITO DE         161802011067 SUC. EM Referencia Númerica:       1802011067 Autorización: 00866624</t>
  </si>
  <si>
    <t>pago mayo                                Referencia Númerica: D INT 2168915    Autorización: 00603239</t>
  </si>
  <si>
    <t>DEPOSITO DE         161902169026 SUC. C. Referencia Númerica:       1902169026 Autorización: 00678783</t>
  </si>
  <si>
    <t>anticipo maestria cmic                   Referencia Númerica: D INT 0000001    Autorización: 00805232</t>
  </si>
  <si>
    <t>DEPOSITO DE         161802012831 SUC. GU Referencia Númerica:       1802012831 Autorización: 00674075</t>
  </si>
  <si>
    <t>Tres mil novecientos cuarenta y cinco    Referencia Númerica: D INT 0190515    Autorización: 00543360</t>
  </si>
  <si>
    <t>DEPOSITO DE         160093102511 SUC. SI Referencia Númerica:       0093102511 Autorización: 00277969</t>
  </si>
  <si>
    <t>PAGO MCVT MAYO 161802012991              Referencia Númerica: D INT 2012991    Autorización: 00540269</t>
  </si>
  <si>
    <t>REF161902170654 MAESTRIA VIANE           Referencia Númerica: D INT 0004450    Autorización: 00662468</t>
  </si>
  <si>
    <t>161902169981                             Referencia Númerica: D INT 1705191    Autorización: 00370704</t>
  </si>
  <si>
    <t>DEPOSITO DE         161902170940 SUC. TR Referencia Númerica:       1902170940 Autorización: 00308608</t>
  </si>
  <si>
    <t>DEPOSITO DE         161801126073 SUC. SU Referencia Númerica:       1801126073 Autorización: 00763886</t>
  </si>
  <si>
    <t>DEPOSITO DE         161802010956 SUC. V  Referencia Númerica:       1802010956 Autorización: 00799788</t>
  </si>
  <si>
    <t>DEPOSITO DE         161802010956 SUC. V  Referencia Númerica:       1802010956 Autorización: 00799783</t>
  </si>
  <si>
    <t>DEPOSITO DE         161802010956 SUC. V  Referencia Númerica:       1802010956 Autorización: 00799793</t>
  </si>
  <si>
    <t>DEPOSITO DE         161902169026 SUC. MA Referencia Númerica:       1902169026 Autorización: 00257126</t>
  </si>
  <si>
    <t>DEPOSITO DE         161902169026 SUC. MA Referencia Númerica:       1902169026 Autorización: 00257131</t>
  </si>
  <si>
    <t>COLEGIATURA MAESTRIA ABRIL 19 ARQ ANDREA Referencia Númerica: D INT 0280519    Autorización: 00190931</t>
  </si>
  <si>
    <t>DEPOSITO DE          SUC. SALAMANCA,GTO  Referencia Númerica:       0000000000 Autorización: 00676182</t>
  </si>
  <si>
    <t>DEPOSITO DE         160083102511 SUC. EM Referencia Númerica:       0083102511 Autorización: 00870220</t>
  </si>
  <si>
    <t>DEPOSITO DE         160083102511 SUC. EM Referencia Númerica:       0083102511 Autorización: 00870239</t>
  </si>
  <si>
    <t>DEPOSITO DE         161802010670 SUC. V  Referencia Númerica:       1802010670 Autorización: 00801429</t>
  </si>
  <si>
    <t>DEPOSITO DE         161802010670 SUC. V  Referencia Númerica:       1802010670 Autorización: 00800862</t>
  </si>
  <si>
    <t>DEPOSITO DE         161301076685 SUC. SU Referencia Númerica:       1301076685 Autorización: 00799985</t>
  </si>
  <si>
    <t>DEPOSITO S.B.C.     160083102511 SUC. SA Referencia Númerica:       0083102511 Autorización: 00003980</t>
  </si>
  <si>
    <t>DEPOSITO DE         161802011290 SUC. SU Referencia Númerica:       1802011290 Autorización: 00813229</t>
  </si>
  <si>
    <t>DEPOSITO DE         161802011290 SUC. SU Referencia Númerica:       1802011290 Autorización: 00813311</t>
  </si>
  <si>
    <t>CERTIFICADO ORALIA LEON SANDOVAL         Referencia Númerica: D INT 2010733    Autorización: 00988977</t>
  </si>
  <si>
    <t>PAGO TITULACION ORALIA LEON SANDOVAL     Referencia Númerica: D INT 2010733    Autorización: 00989168</t>
  </si>
  <si>
    <t>DEPOSITO DE         161802010510 SUC. IR Referencia Númerica:       1802010510 Autorización: 00277035</t>
  </si>
  <si>
    <t>MCVT Junio 2019                          Referencia Númerica: D INT 2013514    Autorización: 00287710</t>
  </si>
  <si>
    <t>FSDE-8464</t>
  </si>
  <si>
    <t>FSDE-8483</t>
  </si>
  <si>
    <t>FSDE-8484</t>
  </si>
  <si>
    <t>FSDE-8485</t>
  </si>
  <si>
    <t>FSDE-8605</t>
  </si>
  <si>
    <t>FSDE-8510</t>
  </si>
  <si>
    <t>FSDE-8511</t>
  </si>
  <si>
    <t>FSDE-8512</t>
  </si>
  <si>
    <t>FSDE-8517</t>
  </si>
  <si>
    <t>FSDE-8518</t>
  </si>
  <si>
    <t>FSDE-8520</t>
  </si>
  <si>
    <t>FSDE-8543</t>
  </si>
  <si>
    <t>FSDE-8838</t>
  </si>
  <si>
    <t>FSDE-8513</t>
  </si>
  <si>
    <t>FSDE-8514</t>
  </si>
  <si>
    <t>FSDE-8515</t>
  </si>
  <si>
    <t>FSDE-8516</t>
  </si>
  <si>
    <t>FSDE-8519</t>
  </si>
  <si>
    <t>FSDE-8606</t>
  </si>
  <si>
    <t>FSDE-8607</t>
  </si>
  <si>
    <t>FSDE-8608</t>
  </si>
  <si>
    <t>FSDE-8602</t>
  </si>
  <si>
    <t>FSDE-8603</t>
  </si>
  <si>
    <t>FSDE-8604</t>
  </si>
  <si>
    <t>FSDE-8843</t>
  </si>
  <si>
    <t>FSDE-8656</t>
  </si>
  <si>
    <t>FSDE-8657</t>
  </si>
  <si>
    <t>FSDE-8840</t>
  </si>
  <si>
    <t>FSDE-8653</t>
  </si>
  <si>
    <t>FSDE-8654</t>
  </si>
  <si>
    <t>FSDE-8655</t>
  </si>
  <si>
    <t>FSDE-8837</t>
  </si>
  <si>
    <t>FSDE-8839</t>
  </si>
  <si>
    <t>FSDE-8841</t>
  </si>
  <si>
    <t>FSDE-8842</t>
  </si>
  <si>
    <t>FSDE-8845</t>
  </si>
  <si>
    <t>FSDE-8846</t>
  </si>
  <si>
    <t>FSDE-8844</t>
  </si>
  <si>
    <t>FSDE-8888</t>
  </si>
  <si>
    <t>FSDE-8892</t>
  </si>
  <si>
    <t>FSDE-8893</t>
  </si>
  <si>
    <t>FSDE-8894</t>
  </si>
  <si>
    <t>FSDE-8895</t>
  </si>
  <si>
    <t>FSDE-8887</t>
  </si>
  <si>
    <t>FSDE-8890</t>
  </si>
  <si>
    <t>FSDE-8891</t>
  </si>
  <si>
    <t>FSDE-8902</t>
  </si>
  <si>
    <t>FSDE-8903</t>
  </si>
  <si>
    <t>FSDE-8906</t>
  </si>
  <si>
    <t>FSDE-8907</t>
  </si>
  <si>
    <t xml:space="preserve">RODRIGUEZ </t>
  </si>
  <si>
    <t xml:space="preserve">MARIA DE LOS ANGELES </t>
  </si>
  <si>
    <t>CAZARES</t>
  </si>
  <si>
    <t xml:space="preserve">CABALLERO </t>
  </si>
  <si>
    <t xml:space="preserve">ANGEL EDUARDO </t>
  </si>
  <si>
    <t xml:space="preserve">CORONA </t>
  </si>
  <si>
    <t xml:space="preserve">PEÑA </t>
  </si>
  <si>
    <t xml:space="preserve">HUICHAPA </t>
  </si>
  <si>
    <t xml:space="preserve">LOUSTALOF </t>
  </si>
  <si>
    <t>LACLETTE</t>
  </si>
  <si>
    <t xml:space="preserve">ANA PAULINA </t>
  </si>
  <si>
    <t xml:space="preserve">J GUADALUPE </t>
  </si>
  <si>
    <t xml:space="preserve">AVILA </t>
  </si>
  <si>
    <t xml:space="preserve">SERVICIO </t>
  </si>
  <si>
    <t xml:space="preserve">NOHEMI </t>
  </si>
  <si>
    <t xml:space="preserve">CINTYA IVONNE </t>
  </si>
  <si>
    <t xml:space="preserve">GUANAJUATO </t>
  </si>
  <si>
    <t xml:space="preserve">S/F </t>
  </si>
  <si>
    <t>JAEL JEZABEL MEXICANO LOPEZ (NO SE CONTABILIZO EN EL AÑO YA QUE NO SE HABIA DETECTADO POR FALTA DE COMPROBANTE )</t>
  </si>
  <si>
    <t xml:space="preserve">MATRICULA </t>
  </si>
  <si>
    <t xml:space="preserve">MAESTRIA </t>
  </si>
  <si>
    <t xml:space="preserve">URBIETA </t>
  </si>
  <si>
    <t>FSDE-8996</t>
  </si>
  <si>
    <t>19-20314</t>
  </si>
  <si>
    <t>18-20109</t>
  </si>
  <si>
    <t>19-20310</t>
  </si>
  <si>
    <t>19-20317</t>
  </si>
  <si>
    <t xml:space="preserve">NOMBRE DEL ALUMNO </t>
  </si>
  <si>
    <t>18-20102</t>
  </si>
  <si>
    <t>18-20123</t>
  </si>
  <si>
    <t>18-20122</t>
  </si>
  <si>
    <t>18-20133</t>
  </si>
  <si>
    <t>LUCI YASMIN</t>
  </si>
  <si>
    <t>18-20105</t>
  </si>
  <si>
    <t>18-20125</t>
  </si>
  <si>
    <t>19-20315</t>
  </si>
  <si>
    <t>19-20308</t>
  </si>
  <si>
    <t>18-20107</t>
  </si>
  <si>
    <t>18-20135</t>
  </si>
  <si>
    <t>18-20106</t>
  </si>
  <si>
    <t>18-20112</t>
  </si>
  <si>
    <t>18-20110</t>
  </si>
  <si>
    <t>19-20319</t>
  </si>
  <si>
    <t>19-20316</t>
  </si>
  <si>
    <t>18-10718</t>
  </si>
  <si>
    <t>19-20312</t>
  </si>
  <si>
    <t>19-20307</t>
  </si>
  <si>
    <t>MVIB-7</t>
  </si>
  <si>
    <t xml:space="preserve">POR APERTURAR MAESTRIA </t>
  </si>
  <si>
    <t xml:space="preserve">INSCRIPCION </t>
  </si>
  <si>
    <t>18-20128</t>
  </si>
  <si>
    <t>18-20131</t>
  </si>
  <si>
    <t>18-20129</t>
  </si>
  <si>
    <t>19-20318</t>
  </si>
  <si>
    <t>18-10547</t>
  </si>
  <si>
    <t>18-10554</t>
  </si>
  <si>
    <t>MVIB</t>
  </si>
  <si>
    <t>18-20119</t>
  </si>
  <si>
    <t>18-20130</t>
  </si>
  <si>
    <t xml:space="preserve">POR APERTURAR </t>
  </si>
  <si>
    <t xml:space="preserve">NO CONTAMOS CON ELLA </t>
  </si>
  <si>
    <t xml:space="preserve">GARCIA ESPINOZA ESTEBAN EDUARDO </t>
  </si>
  <si>
    <t xml:space="preserve">ESPINOZA </t>
  </si>
  <si>
    <t xml:space="preserve">ESTEBAN EDUARDO </t>
  </si>
  <si>
    <t xml:space="preserve">MEXICANO </t>
  </si>
  <si>
    <t xml:space="preserve">LOPEZ </t>
  </si>
  <si>
    <t xml:space="preserve">JAEL JEZABEL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</si>
</sst>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Unicode MS"/>
      <family val="2"/>
    </font>
    <font>
      <sz val="8"/>
      <name val="Arial Unicode MS"/>
      <family val="2"/>
    </font>
    <font>
      <b/>
      <sz val="8"/>
      <name val="Arial"/>
      <family val="2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4"/>
      <name val="Arial Unicode MS"/>
      <family val="2"/>
    </font>
    <font>
      <b/>
      <sz val="8"/>
      <color rgb="FFFF0000"/>
      <name val="Arial Unicode MS"/>
      <family val="2"/>
    </font>
    <font>
      <b/>
      <sz val="11"/>
      <color rgb="FFFF0000"/>
      <name val="Arial Unicode MS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7"/>
      <color rgb="FFFF0000"/>
      <name val="Arial Unicode MS"/>
      <family val="2"/>
    </font>
    <font>
      <b/>
      <sz val="11"/>
      <name val="Arial Unicode MS"/>
      <family val="2"/>
    </font>
    <font>
      <b/>
      <sz val="10"/>
      <name val="Arial Unicode MS"/>
      <family val="2"/>
    </font>
    <font>
      <sz val="9"/>
      <color theme="1"/>
      <name val="Arial Unicode MS"/>
      <family val="2"/>
    </font>
    <font>
      <b/>
      <sz val="9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1" fillId="0" borderId="0"/>
    <xf numFmtId="164" fontId="4" fillId="0" borderId="0">
      <alignment horizontal="center" vertical="center" wrapText="1"/>
    </xf>
    <xf numFmtId="0" fontId="5" fillId="0" borderId="0"/>
    <xf numFmtId="43" fontId="5" fillId="0" borderId="0" applyFont="0" applyFill="0" applyBorder="0" applyAlignment="0" applyProtection="0"/>
    <xf numFmtId="0" fontId="12" fillId="0" borderId="0">
      <alignment horizontal="center" vertical="center"/>
    </xf>
    <xf numFmtId="0" fontId="1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6" fillId="0" borderId="0"/>
    <xf numFmtId="0" fontId="17" fillId="0" borderId="0"/>
    <xf numFmtId="0" fontId="18" fillId="0" borderId="0"/>
  </cellStyleXfs>
  <cellXfs count="72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3"/>
    <xf numFmtId="0" fontId="8" fillId="0" borderId="0" xfId="3" applyFont="1"/>
    <xf numFmtId="0" fontId="3" fillId="0" borderId="0" xfId="3" applyFont="1"/>
    <xf numFmtId="4" fontId="3" fillId="0" borderId="0" xfId="3" applyNumberFormat="1" applyFont="1"/>
    <xf numFmtId="0" fontId="10" fillId="0" borderId="0" xfId="3" applyFont="1" applyAlignment="1">
      <alignment horizontal="center"/>
    </xf>
    <xf numFmtId="0" fontId="10" fillId="0" borderId="0" xfId="3" applyFont="1"/>
    <xf numFmtId="4" fontId="2" fillId="0" borderId="0" xfId="3" applyNumberFormat="1" applyFont="1" applyAlignment="1">
      <alignment horizontal="left"/>
    </xf>
    <xf numFmtId="4" fontId="2" fillId="0" borderId="0" xfId="3" applyNumberFormat="1" applyFont="1" applyAlignment="1">
      <alignment horizontal="center"/>
    </xf>
    <xf numFmtId="16" fontId="3" fillId="0" borderId="0" xfId="3" applyNumberFormat="1" applyFont="1"/>
    <xf numFmtId="4" fontId="10" fillId="0" borderId="0" xfId="3" applyNumberFormat="1" applyFont="1"/>
    <xf numFmtId="4" fontId="10" fillId="0" borderId="0" xfId="3" applyNumberFormat="1" applyFont="1" applyAlignment="1">
      <alignment horizontal="center"/>
    </xf>
    <xf numFmtId="0" fontId="2" fillId="0" borderId="0" xfId="3" applyFont="1"/>
    <xf numFmtId="9" fontId="3" fillId="0" borderId="0" xfId="3" applyNumberFormat="1" applyFont="1"/>
    <xf numFmtId="49" fontId="3" fillId="0" borderId="0" xfId="3" applyNumberFormat="1" applyFont="1"/>
    <xf numFmtId="4" fontId="2" fillId="0" borderId="0" xfId="3" applyNumberFormat="1" applyFont="1"/>
    <xf numFmtId="0" fontId="11" fillId="0" borderId="0" xfId="3" applyFont="1"/>
    <xf numFmtId="43" fontId="5" fillId="0" borderId="0" xfId="4" applyFont="1"/>
    <xf numFmtId="43" fontId="5" fillId="0" borderId="0" xfId="3" applyNumberFormat="1"/>
    <xf numFmtId="43" fontId="3" fillId="0" borderId="0" xfId="4" applyFont="1"/>
    <xf numFmtId="43" fontId="3" fillId="0" borderId="0" xfId="3" applyNumberFormat="1" applyFont="1"/>
    <xf numFmtId="43" fontId="10" fillId="0" borderId="0" xfId="3" applyNumberFormat="1" applyFont="1"/>
    <xf numFmtId="4" fontId="5" fillId="0" borderId="0" xfId="3" applyNumberFormat="1"/>
    <xf numFmtId="4" fontId="2" fillId="2" borderId="0" xfId="0" applyNumberFormat="1" applyFont="1" applyFill="1"/>
    <xf numFmtId="4" fontId="2" fillId="0" borderId="0" xfId="0" applyNumberFormat="1" applyFont="1"/>
    <xf numFmtId="0" fontId="15" fillId="0" borderId="0" xfId="0" applyFont="1"/>
    <xf numFmtId="14" fontId="0" fillId="0" borderId="0" xfId="0" applyNumberFormat="1"/>
    <xf numFmtId="43" fontId="0" fillId="0" borderId="0" xfId="0" applyNumberFormat="1"/>
    <xf numFmtId="14" fontId="5" fillId="0" borderId="0" xfId="3" applyNumberFormat="1"/>
    <xf numFmtId="0" fontId="0" fillId="0" borderId="0" xfId="0" applyAlignment="1">
      <alignment vertical="center"/>
    </xf>
    <xf numFmtId="0" fontId="6" fillId="0" borderId="0" xfId="3" applyNumberFormat="1" applyFont="1"/>
    <xf numFmtId="0" fontId="6" fillId="0" borderId="0" xfId="3" applyNumberFormat="1" applyFont="1" applyAlignment="1">
      <alignment horizontal="center"/>
    </xf>
    <xf numFmtId="4" fontId="0" fillId="0" borderId="0" xfId="0" applyNumberFormat="1"/>
    <xf numFmtId="0" fontId="3" fillId="0" borderId="0" xfId="0" applyFont="1" applyFill="1" applyAlignment="1">
      <alignment vertical="center"/>
    </xf>
    <xf numFmtId="0" fontId="0" fillId="2" borderId="0" xfId="0" applyFill="1"/>
    <xf numFmtId="4" fontId="0" fillId="0" borderId="1" xfId="0" applyNumberFormat="1" applyBorder="1"/>
    <xf numFmtId="4" fontId="19" fillId="0" borderId="0" xfId="3" applyNumberFormat="1" applyFont="1"/>
    <xf numFmtId="0" fontId="20" fillId="0" borderId="0" xfId="3" applyFont="1" applyAlignment="1">
      <alignment horizontal="right"/>
    </xf>
    <xf numFmtId="0" fontId="21" fillId="0" borderId="0" xfId="3" applyFont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5" fillId="0" borderId="0" xfId="3" applyFill="1"/>
    <xf numFmtId="4" fontId="15" fillId="0" borderId="0" xfId="0" applyNumberFormat="1" applyFont="1"/>
    <xf numFmtId="0" fontId="23" fillId="0" borderId="0" xfId="0" applyFont="1" applyFill="1" applyBorder="1" applyAlignment="1">
      <alignment horizontal="right" vertical="top"/>
    </xf>
    <xf numFmtId="14" fontId="22" fillId="2" borderId="0" xfId="0" applyNumberFormat="1" applyFont="1" applyFill="1" applyBorder="1"/>
    <xf numFmtId="0" fontId="22" fillId="2" borderId="0" xfId="0" applyFont="1" applyFill="1" applyBorder="1" applyAlignment="1">
      <alignment vertical="top"/>
    </xf>
    <xf numFmtId="4" fontId="22" fillId="2" borderId="0" xfId="0" applyNumberFormat="1" applyFont="1" applyFill="1" applyBorder="1"/>
    <xf numFmtId="0" fontId="22" fillId="2" borderId="0" xfId="0" applyFont="1" applyFill="1" applyBorder="1" applyAlignment="1">
      <alignment horizontal="center"/>
    </xf>
    <xf numFmtId="0" fontId="22" fillId="2" borderId="0" xfId="0" applyFont="1" applyFill="1" applyBorder="1"/>
    <xf numFmtId="0" fontId="0" fillId="2" borderId="0" xfId="0" applyFill="1" applyBorder="1"/>
    <xf numFmtId="0" fontId="23" fillId="2" borderId="0" xfId="0" applyFont="1" applyFill="1" applyBorder="1"/>
    <xf numFmtId="0" fontId="15" fillId="0" borderId="0" xfId="0" applyFont="1" applyAlignment="1">
      <alignment horizontal="center"/>
    </xf>
    <xf numFmtId="4" fontId="0" fillId="0" borderId="0" xfId="0" applyNumberFormat="1" applyFont="1"/>
    <xf numFmtId="4" fontId="0" fillId="0" borderId="2" xfId="0" applyNumberFormat="1" applyBorder="1"/>
    <xf numFmtId="0" fontId="0" fillId="0" borderId="0" xfId="0" applyAlignment="1">
      <alignment horizontal="center"/>
    </xf>
    <xf numFmtId="0" fontId="2" fillId="0" borderId="3" xfId="2" applyNumberFormat="1" applyFont="1" applyFill="1" applyBorder="1" applyAlignment="1">
      <alignment horizontal="center" vertical="center" wrapText="1"/>
    </xf>
    <xf numFmtId="164" fontId="2" fillId="0" borderId="3" xfId="2" applyFont="1" applyFill="1" applyBorder="1" applyAlignment="1">
      <alignment horizontal="center" vertical="center" wrapText="1"/>
    </xf>
    <xf numFmtId="4" fontId="2" fillId="0" borderId="3" xfId="2" applyNumberFormat="1" applyFont="1" applyFill="1" applyBorder="1" applyAlignment="1">
      <alignment vertical="center" wrapText="1"/>
    </xf>
    <xf numFmtId="4" fontId="2" fillId="0" borderId="3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2" fontId="22" fillId="2" borderId="0" xfId="0" applyNumberFormat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vertical="center"/>
    </xf>
    <xf numFmtId="164" fontId="2" fillId="0" borderId="3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/>
    </xf>
    <xf numFmtId="15" fontId="9" fillId="0" borderId="0" xfId="3" applyNumberFormat="1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/>
  </cellXfs>
  <cellStyles count="15">
    <cellStyle name="Millares 2" xfId="4"/>
    <cellStyle name="Normal" xfId="0" builtinId="0"/>
    <cellStyle name="Normal 10" xfId="14"/>
    <cellStyle name="Normal 2" xfId="1"/>
    <cellStyle name="Normal 2 2" xfId="7"/>
    <cellStyle name="Normal 3" xfId="3"/>
    <cellStyle name="Normal 3 2" xfId="8"/>
    <cellStyle name="Normal 4" xfId="9"/>
    <cellStyle name="Normal 5" xfId="10"/>
    <cellStyle name="Normal 6" xfId="6"/>
    <cellStyle name="Normal 7" xfId="11"/>
    <cellStyle name="Normal 8" xfId="12"/>
    <cellStyle name="Normal 9" xfId="13"/>
    <cellStyle name="Título1" xfId="5"/>
    <cellStyle name="Título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2</xdr:row>
      <xdr:rowOff>180975</xdr:rowOff>
    </xdr:from>
    <xdr:to>
      <xdr:col>2</xdr:col>
      <xdr:colOff>762000</xdr:colOff>
      <xdr:row>6</xdr:row>
      <xdr:rowOff>19050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3" y="561975"/>
          <a:ext cx="714377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topLeftCell="D55" workbookViewId="0">
      <selection activeCell="M67" sqref="M67"/>
    </sheetView>
  </sheetViews>
  <sheetFormatPr baseColWidth="10" defaultRowHeight="15" x14ac:dyDescent="0.25"/>
  <cols>
    <col min="1" max="1" width="5.7109375" customWidth="1"/>
    <col min="2" max="2" width="12.28515625" customWidth="1"/>
    <col min="3" max="3" width="87.7109375" customWidth="1"/>
    <col min="4" max="4" width="13" customWidth="1"/>
    <col min="5" max="5" width="14.85546875" customWidth="1"/>
    <col min="6" max="6" width="9.42578125" customWidth="1"/>
    <col min="9" max="9" width="21.85546875" style="57" customWidth="1"/>
    <col min="12" max="12" width="17.140625" customWidth="1"/>
    <col min="13" max="13" width="16.42578125" customWidth="1"/>
  </cols>
  <sheetData>
    <row r="1" spans="1:13" x14ac:dyDescent="0.25">
      <c r="A1" s="64" t="s">
        <v>0</v>
      </c>
      <c r="B1" s="64"/>
      <c r="C1" s="64"/>
      <c r="D1" s="64"/>
      <c r="E1" s="64"/>
      <c r="G1" s="2"/>
    </row>
    <row r="2" spans="1:13" x14ac:dyDescent="0.25">
      <c r="A2" s="64" t="s">
        <v>110</v>
      </c>
      <c r="B2" s="64"/>
      <c r="C2" s="64"/>
      <c r="D2" s="64"/>
      <c r="E2" s="64"/>
      <c r="G2" s="2"/>
    </row>
    <row r="3" spans="1:13" x14ac:dyDescent="0.25">
      <c r="A3" s="3"/>
      <c r="B3" s="4"/>
      <c r="C3" s="1"/>
      <c r="D3" s="4"/>
      <c r="E3" s="1"/>
      <c r="G3" s="2"/>
    </row>
    <row r="4" spans="1:13" x14ac:dyDescent="0.25">
      <c r="A4" s="29" t="s">
        <v>105</v>
      </c>
      <c r="B4" s="4"/>
      <c r="C4" s="1"/>
      <c r="D4" s="4"/>
      <c r="E4" s="1"/>
      <c r="G4" s="2"/>
    </row>
    <row r="5" spans="1:13" ht="38.25" customHeight="1" x14ac:dyDescent="0.25">
      <c r="A5" s="58" t="s">
        <v>1</v>
      </c>
      <c r="B5" s="59" t="s">
        <v>2</v>
      </c>
      <c r="C5" s="59" t="s">
        <v>3</v>
      </c>
      <c r="D5" s="60" t="s">
        <v>4</v>
      </c>
      <c r="E5" s="61" t="s">
        <v>5</v>
      </c>
      <c r="F5" s="59" t="s">
        <v>6</v>
      </c>
      <c r="G5" s="59" t="s">
        <v>17</v>
      </c>
      <c r="H5" s="59" t="s">
        <v>230</v>
      </c>
      <c r="I5" s="59" t="s">
        <v>236</v>
      </c>
      <c r="J5" s="59" t="s">
        <v>237</v>
      </c>
      <c r="K5" s="65" t="s">
        <v>244</v>
      </c>
      <c r="L5" s="65"/>
      <c r="M5" s="65"/>
    </row>
    <row r="6" spans="1:13" s="38" customFormat="1" x14ac:dyDescent="0.25">
      <c r="B6" s="47">
        <v>43587</v>
      </c>
      <c r="C6" s="48" t="s">
        <v>116</v>
      </c>
      <c r="D6" s="49">
        <v>3250</v>
      </c>
      <c r="E6" s="50" t="s">
        <v>20</v>
      </c>
      <c r="F6" s="51">
        <v>715</v>
      </c>
      <c r="G6" s="51" t="s">
        <v>167</v>
      </c>
      <c r="H6" s="52"/>
      <c r="I6" s="62" t="s">
        <v>240</v>
      </c>
      <c r="J6" s="38" t="s">
        <v>21</v>
      </c>
      <c r="K6" s="38" t="s">
        <v>24</v>
      </c>
      <c r="L6" s="38" t="s">
        <v>97</v>
      </c>
      <c r="M6" s="38" t="s">
        <v>26</v>
      </c>
    </row>
    <row r="7" spans="1:13" s="38" customFormat="1" x14ac:dyDescent="0.25">
      <c r="B7" s="47">
        <v>43587</v>
      </c>
      <c r="C7" s="48" t="s">
        <v>117</v>
      </c>
      <c r="D7" s="49">
        <v>5052.5</v>
      </c>
      <c r="E7" s="50" t="s">
        <v>20</v>
      </c>
      <c r="F7" s="51">
        <v>715</v>
      </c>
      <c r="G7" s="51" t="s">
        <v>168</v>
      </c>
      <c r="H7" s="52"/>
      <c r="I7" s="62" t="s">
        <v>241</v>
      </c>
      <c r="J7" s="38" t="s">
        <v>27</v>
      </c>
      <c r="K7" s="38" t="s">
        <v>28</v>
      </c>
      <c r="L7" s="38" t="s">
        <v>217</v>
      </c>
      <c r="M7" s="38" t="s">
        <v>218</v>
      </c>
    </row>
    <row r="8" spans="1:13" s="38" customFormat="1" x14ac:dyDescent="0.25">
      <c r="B8" s="47">
        <v>43587</v>
      </c>
      <c r="C8" s="48" t="s">
        <v>118</v>
      </c>
      <c r="D8" s="49">
        <v>3243</v>
      </c>
      <c r="E8" s="50" t="s">
        <v>20</v>
      </c>
      <c r="F8" s="51">
        <v>715</v>
      </c>
      <c r="G8" s="51" t="s">
        <v>169</v>
      </c>
      <c r="H8" s="52"/>
      <c r="I8" s="62" t="s">
        <v>242</v>
      </c>
      <c r="J8" s="38" t="s">
        <v>21</v>
      </c>
      <c r="K8" s="38" t="s">
        <v>34</v>
      </c>
      <c r="L8" s="38" t="s">
        <v>35</v>
      </c>
      <c r="M8" s="38" t="s">
        <v>36</v>
      </c>
    </row>
    <row r="9" spans="1:13" s="38" customFormat="1" x14ac:dyDescent="0.25">
      <c r="B9" s="47">
        <v>43587</v>
      </c>
      <c r="C9" s="48" t="s">
        <v>119</v>
      </c>
      <c r="D9" s="49">
        <v>3243</v>
      </c>
      <c r="E9" s="50" t="s">
        <v>20</v>
      </c>
      <c r="F9" s="51">
        <v>715</v>
      </c>
      <c r="G9" s="51" t="s">
        <v>170</v>
      </c>
      <c r="H9" s="52"/>
      <c r="I9" s="62" t="s">
        <v>243</v>
      </c>
      <c r="J9" s="38" t="s">
        <v>21</v>
      </c>
      <c r="K9" s="38" t="s">
        <v>65</v>
      </c>
      <c r="L9" s="38" t="s">
        <v>22</v>
      </c>
      <c r="M9" s="38" t="s">
        <v>23</v>
      </c>
    </row>
    <row r="10" spans="1:13" s="38" customFormat="1" x14ac:dyDescent="0.25">
      <c r="B10" s="47">
        <v>43587</v>
      </c>
      <c r="C10" s="48" t="s">
        <v>120</v>
      </c>
      <c r="D10" s="49">
        <v>3243</v>
      </c>
      <c r="E10" s="50" t="s">
        <v>20</v>
      </c>
      <c r="F10" s="51">
        <v>715</v>
      </c>
      <c r="G10" s="51" t="s">
        <v>171</v>
      </c>
      <c r="H10" s="52"/>
      <c r="I10" s="62" t="s">
        <v>245</v>
      </c>
      <c r="J10" s="38" t="s">
        <v>27</v>
      </c>
      <c r="K10" s="38" t="s">
        <v>50</v>
      </c>
      <c r="L10" s="38" t="s">
        <v>51</v>
      </c>
      <c r="M10" s="38" t="s">
        <v>100</v>
      </c>
    </row>
    <row r="11" spans="1:13" s="38" customFormat="1" x14ac:dyDescent="0.25">
      <c r="B11" s="47">
        <v>43588</v>
      </c>
      <c r="C11" s="48" t="s">
        <v>121</v>
      </c>
      <c r="D11" s="49">
        <v>3243</v>
      </c>
      <c r="E11" s="50" t="s">
        <v>20</v>
      </c>
      <c r="F11" s="51">
        <v>715</v>
      </c>
      <c r="G11" s="51" t="s">
        <v>172</v>
      </c>
      <c r="H11" s="52"/>
      <c r="I11" s="62" t="s">
        <v>246</v>
      </c>
      <c r="J11" s="38" t="s">
        <v>21</v>
      </c>
      <c r="K11" s="38" t="s">
        <v>60</v>
      </c>
      <c r="L11" s="38" t="s">
        <v>72</v>
      </c>
      <c r="M11" s="38" t="s">
        <v>73</v>
      </c>
    </row>
    <row r="12" spans="1:13" s="38" customFormat="1" x14ac:dyDescent="0.25">
      <c r="B12" s="47">
        <v>43588</v>
      </c>
      <c r="C12" s="48" t="s">
        <v>122</v>
      </c>
      <c r="D12" s="49">
        <v>3243</v>
      </c>
      <c r="E12" s="50" t="s">
        <v>20</v>
      </c>
      <c r="F12" s="51">
        <v>715</v>
      </c>
      <c r="G12" s="51" t="s">
        <v>173</v>
      </c>
      <c r="H12" s="52"/>
      <c r="I12" s="62" t="s">
        <v>247</v>
      </c>
      <c r="J12" s="38" t="s">
        <v>38</v>
      </c>
      <c r="K12" s="38" t="s">
        <v>39</v>
      </c>
      <c r="L12" s="38" t="s">
        <v>67</v>
      </c>
      <c r="M12" s="38" t="s">
        <v>41</v>
      </c>
    </row>
    <row r="13" spans="1:13" s="38" customFormat="1" x14ac:dyDescent="0.25">
      <c r="B13" s="47">
        <v>43588</v>
      </c>
      <c r="C13" s="48" t="s">
        <v>123</v>
      </c>
      <c r="D13" s="49">
        <v>3105</v>
      </c>
      <c r="E13" s="50" t="s">
        <v>20</v>
      </c>
      <c r="F13" s="51">
        <v>715</v>
      </c>
      <c r="G13" s="51" t="s">
        <v>174</v>
      </c>
      <c r="H13" s="52"/>
      <c r="I13" s="62" t="s">
        <v>248</v>
      </c>
      <c r="J13" s="38" t="s">
        <v>38</v>
      </c>
      <c r="K13" s="38" t="s">
        <v>54</v>
      </c>
      <c r="L13" s="38" t="s">
        <v>238</v>
      </c>
      <c r="M13" s="38" t="s">
        <v>249</v>
      </c>
    </row>
    <row r="14" spans="1:13" s="38" customFormat="1" x14ac:dyDescent="0.25">
      <c r="B14" s="47">
        <v>43588</v>
      </c>
      <c r="C14" s="48" t="s">
        <v>124</v>
      </c>
      <c r="D14" s="49">
        <v>4494</v>
      </c>
      <c r="E14" s="50" t="s">
        <v>20</v>
      </c>
      <c r="F14" s="51">
        <v>715</v>
      </c>
      <c r="G14" s="51" t="s">
        <v>175</v>
      </c>
      <c r="H14" s="52"/>
      <c r="I14" s="62" t="s">
        <v>250</v>
      </c>
      <c r="J14" s="38" t="s">
        <v>27</v>
      </c>
      <c r="K14" s="38" t="s">
        <v>30</v>
      </c>
      <c r="L14" s="38" t="s">
        <v>31</v>
      </c>
      <c r="M14" s="38" t="s">
        <v>86</v>
      </c>
    </row>
    <row r="15" spans="1:13" s="38" customFormat="1" x14ac:dyDescent="0.25">
      <c r="B15" s="47">
        <v>43588</v>
      </c>
      <c r="C15" s="48" t="s">
        <v>125</v>
      </c>
      <c r="D15" s="49">
        <v>3450</v>
      </c>
      <c r="E15" s="50" t="s">
        <v>20</v>
      </c>
      <c r="F15" s="51">
        <v>715</v>
      </c>
      <c r="G15" s="51" t="s">
        <v>176</v>
      </c>
      <c r="H15" s="52"/>
      <c r="I15" s="62" t="s">
        <v>251</v>
      </c>
      <c r="J15" s="38" t="s">
        <v>38</v>
      </c>
      <c r="K15" s="38" t="s">
        <v>40</v>
      </c>
      <c r="L15" s="38" t="s">
        <v>68</v>
      </c>
      <c r="M15" s="38" t="s">
        <v>69</v>
      </c>
    </row>
    <row r="16" spans="1:13" s="38" customFormat="1" x14ac:dyDescent="0.25">
      <c r="B16" s="47">
        <v>43588</v>
      </c>
      <c r="C16" s="48" t="s">
        <v>126</v>
      </c>
      <c r="D16" s="49">
        <v>3243</v>
      </c>
      <c r="E16" s="50" t="s">
        <v>20</v>
      </c>
      <c r="F16" s="51">
        <v>715</v>
      </c>
      <c r="G16" s="51" t="s">
        <v>177</v>
      </c>
      <c r="H16" s="52"/>
      <c r="I16" s="62" t="s">
        <v>252</v>
      </c>
      <c r="J16" s="38" t="s">
        <v>21</v>
      </c>
      <c r="K16" s="38" t="s">
        <v>25</v>
      </c>
      <c r="L16" s="38" t="s">
        <v>97</v>
      </c>
      <c r="M16" s="38" t="s">
        <v>98</v>
      </c>
    </row>
    <row r="17" spans="2:13" s="38" customFormat="1" x14ac:dyDescent="0.25">
      <c r="B17" s="47">
        <v>43588</v>
      </c>
      <c r="C17" s="48" t="s">
        <v>127</v>
      </c>
      <c r="D17" s="49">
        <v>3250</v>
      </c>
      <c r="E17" s="50" t="s">
        <v>20</v>
      </c>
      <c r="F17" s="51">
        <v>715</v>
      </c>
      <c r="G17" s="51" t="s">
        <v>178</v>
      </c>
      <c r="H17" s="68" t="s">
        <v>277</v>
      </c>
      <c r="I17" s="68"/>
      <c r="J17" s="38" t="s">
        <v>43</v>
      </c>
      <c r="K17" s="38" t="s">
        <v>219</v>
      </c>
      <c r="L17" s="38" t="s">
        <v>220</v>
      </c>
      <c r="M17" s="38" t="s">
        <v>221</v>
      </c>
    </row>
    <row r="18" spans="2:13" s="38" customFormat="1" x14ac:dyDescent="0.25">
      <c r="B18" s="47">
        <v>43588</v>
      </c>
      <c r="C18" s="48" t="s">
        <v>128</v>
      </c>
      <c r="D18" s="49">
        <v>3243</v>
      </c>
      <c r="E18" s="50" t="s">
        <v>20</v>
      </c>
      <c r="F18" s="51">
        <v>715</v>
      </c>
      <c r="G18" s="51" t="s">
        <v>179</v>
      </c>
      <c r="H18" s="52"/>
      <c r="I18" s="62" t="s">
        <v>255</v>
      </c>
      <c r="J18" s="38" t="s">
        <v>38</v>
      </c>
      <c r="K18" s="38" t="s">
        <v>65</v>
      </c>
      <c r="L18" s="38" t="s">
        <v>80</v>
      </c>
      <c r="M18" s="38" t="s">
        <v>81</v>
      </c>
    </row>
    <row r="19" spans="2:13" s="38" customFormat="1" x14ac:dyDescent="0.25">
      <c r="B19" s="47">
        <v>43591</v>
      </c>
      <c r="C19" s="48" t="s">
        <v>129</v>
      </c>
      <c r="D19" s="49">
        <v>3243</v>
      </c>
      <c r="E19" s="50" t="s">
        <v>20</v>
      </c>
      <c r="F19" s="51">
        <v>715</v>
      </c>
      <c r="G19" s="51" t="s">
        <v>180</v>
      </c>
      <c r="H19" s="52"/>
      <c r="I19" s="62" t="s">
        <v>254</v>
      </c>
      <c r="J19" s="38" t="s">
        <v>27</v>
      </c>
      <c r="K19" s="38" t="s">
        <v>85</v>
      </c>
      <c r="L19" s="38" t="s">
        <v>32</v>
      </c>
      <c r="M19" s="38" t="s">
        <v>33</v>
      </c>
    </row>
    <row r="20" spans="2:13" s="38" customFormat="1" x14ac:dyDescent="0.25">
      <c r="B20" s="47">
        <v>43591</v>
      </c>
      <c r="C20" s="48" t="s">
        <v>130</v>
      </c>
      <c r="D20" s="49">
        <v>3243</v>
      </c>
      <c r="E20" s="50" t="s">
        <v>20</v>
      </c>
      <c r="F20" s="51">
        <v>715</v>
      </c>
      <c r="G20" s="51" t="s">
        <v>181</v>
      </c>
      <c r="H20" s="52"/>
      <c r="I20" s="62" t="s">
        <v>259</v>
      </c>
      <c r="J20" s="38" t="s">
        <v>21</v>
      </c>
      <c r="K20" s="38" t="s">
        <v>90</v>
      </c>
      <c r="L20" s="38" t="s">
        <v>89</v>
      </c>
      <c r="M20" s="38" t="s">
        <v>56</v>
      </c>
    </row>
    <row r="21" spans="2:13" s="38" customFormat="1" x14ac:dyDescent="0.25">
      <c r="B21" s="47">
        <v>43591</v>
      </c>
      <c r="C21" s="48" t="s">
        <v>131</v>
      </c>
      <c r="D21" s="49">
        <v>3243</v>
      </c>
      <c r="E21" s="50" t="s">
        <v>20</v>
      </c>
      <c r="F21" s="51">
        <v>715</v>
      </c>
      <c r="G21" s="51" t="s">
        <v>182</v>
      </c>
      <c r="H21" s="52"/>
      <c r="I21" s="62" t="s">
        <v>260</v>
      </c>
      <c r="J21" s="38" t="s">
        <v>21</v>
      </c>
      <c r="K21" s="38" t="s">
        <v>58</v>
      </c>
      <c r="L21" s="38" t="s">
        <v>84</v>
      </c>
      <c r="M21" s="38" t="s">
        <v>83</v>
      </c>
    </row>
    <row r="22" spans="2:13" s="38" customFormat="1" x14ac:dyDescent="0.25">
      <c r="B22" s="47">
        <v>43591</v>
      </c>
      <c r="C22" s="48" t="s">
        <v>132</v>
      </c>
      <c r="D22" s="49">
        <v>3243</v>
      </c>
      <c r="E22" s="50" t="s">
        <v>20</v>
      </c>
      <c r="F22" s="51">
        <v>715</v>
      </c>
      <c r="G22" s="51" t="s">
        <v>183</v>
      </c>
      <c r="H22" s="52"/>
      <c r="I22" s="62" t="s">
        <v>261</v>
      </c>
      <c r="J22" s="38" t="s">
        <v>38</v>
      </c>
      <c r="K22" s="38" t="s">
        <v>222</v>
      </c>
      <c r="L22" s="38" t="s">
        <v>223</v>
      </c>
      <c r="M22" s="38" t="s">
        <v>42</v>
      </c>
    </row>
    <row r="23" spans="2:13" s="38" customFormat="1" x14ac:dyDescent="0.25">
      <c r="B23" s="47">
        <v>43591</v>
      </c>
      <c r="C23" s="48" t="s">
        <v>133</v>
      </c>
      <c r="D23" s="49">
        <v>3450</v>
      </c>
      <c r="E23" s="50" t="s">
        <v>20</v>
      </c>
      <c r="F23" s="51">
        <v>715</v>
      </c>
      <c r="G23" s="51" t="s">
        <v>184</v>
      </c>
      <c r="H23" s="68" t="s">
        <v>277</v>
      </c>
      <c r="I23" s="68"/>
      <c r="J23" s="38" t="s">
        <v>43</v>
      </c>
      <c r="K23" s="38" t="s">
        <v>29</v>
      </c>
      <c r="L23" s="38" t="s">
        <v>217</v>
      </c>
      <c r="M23" s="38" t="s">
        <v>88</v>
      </c>
    </row>
    <row r="24" spans="2:13" s="38" customFormat="1" x14ac:dyDescent="0.25">
      <c r="B24" s="47">
        <v>43591</v>
      </c>
      <c r="C24" s="48" t="s">
        <v>134</v>
      </c>
      <c r="D24" s="49">
        <v>3450</v>
      </c>
      <c r="E24" s="50" t="s">
        <v>20</v>
      </c>
      <c r="F24" s="51">
        <v>715</v>
      </c>
      <c r="G24" s="51" t="s">
        <v>185</v>
      </c>
      <c r="H24" s="52"/>
      <c r="I24" s="62" t="s">
        <v>262</v>
      </c>
      <c r="J24" s="38" t="s">
        <v>21</v>
      </c>
      <c r="K24" s="38" t="s">
        <v>224</v>
      </c>
      <c r="L24" s="38" t="s">
        <v>45</v>
      </c>
      <c r="M24" s="38" t="s">
        <v>46</v>
      </c>
    </row>
    <row r="25" spans="2:13" s="38" customFormat="1" x14ac:dyDescent="0.25">
      <c r="B25" s="47">
        <v>43593</v>
      </c>
      <c r="C25" s="48" t="s">
        <v>135</v>
      </c>
      <c r="D25" s="49">
        <v>5793.75</v>
      </c>
      <c r="E25" s="50" t="s">
        <v>20</v>
      </c>
      <c r="F25" s="51">
        <v>715</v>
      </c>
      <c r="G25" s="51" t="s">
        <v>186</v>
      </c>
      <c r="H25" s="52"/>
      <c r="I25" s="62" t="s">
        <v>258</v>
      </c>
      <c r="J25" s="38" t="s">
        <v>27</v>
      </c>
      <c r="K25" s="38" t="s">
        <v>70</v>
      </c>
      <c r="L25" s="38" t="s">
        <v>71</v>
      </c>
      <c r="M25" s="38" t="s">
        <v>41</v>
      </c>
    </row>
    <row r="26" spans="2:13" s="38" customFormat="1" x14ac:dyDescent="0.25">
      <c r="B26" s="47">
        <v>43593</v>
      </c>
      <c r="C26" s="48" t="s">
        <v>136</v>
      </c>
      <c r="D26" s="49">
        <v>5375</v>
      </c>
      <c r="E26" s="50" t="s">
        <v>20</v>
      </c>
      <c r="F26" s="51">
        <v>715</v>
      </c>
      <c r="G26" s="51" t="s">
        <v>187</v>
      </c>
      <c r="H26" s="52"/>
      <c r="I26" s="62" t="s">
        <v>258</v>
      </c>
      <c r="J26" s="38" t="s">
        <v>27</v>
      </c>
      <c r="K26" s="38" t="s">
        <v>70</v>
      </c>
      <c r="L26" s="38" t="s">
        <v>71</v>
      </c>
      <c r="M26" s="38" t="s">
        <v>41</v>
      </c>
    </row>
    <row r="27" spans="2:13" s="38" customFormat="1" x14ac:dyDescent="0.25">
      <c r="B27" s="47">
        <v>43595</v>
      </c>
      <c r="C27" s="48" t="s">
        <v>137</v>
      </c>
      <c r="D27" s="49">
        <v>3450</v>
      </c>
      <c r="E27" s="50" t="s">
        <v>20</v>
      </c>
      <c r="F27" s="51">
        <v>715</v>
      </c>
      <c r="G27" s="51" t="s">
        <v>188</v>
      </c>
      <c r="H27" s="52"/>
      <c r="I27" s="62" t="s">
        <v>263</v>
      </c>
      <c r="J27" s="38" t="s">
        <v>21</v>
      </c>
      <c r="K27" s="38" t="s">
        <v>103</v>
      </c>
      <c r="L27" s="38" t="s">
        <v>82</v>
      </c>
      <c r="M27" s="38" t="s">
        <v>83</v>
      </c>
    </row>
    <row r="28" spans="2:13" s="38" customFormat="1" x14ac:dyDescent="0.25">
      <c r="B28" s="47">
        <v>43595</v>
      </c>
      <c r="C28" s="48" t="s">
        <v>138</v>
      </c>
      <c r="D28" s="49">
        <v>3772.05</v>
      </c>
      <c r="E28" s="50" t="s">
        <v>20</v>
      </c>
      <c r="F28" s="51">
        <v>715</v>
      </c>
      <c r="G28" s="51" t="s">
        <v>189</v>
      </c>
      <c r="H28" s="52"/>
      <c r="I28" s="62" t="s">
        <v>253</v>
      </c>
      <c r="J28" s="38" t="s">
        <v>21</v>
      </c>
      <c r="K28" s="38" t="s">
        <v>57</v>
      </c>
      <c r="L28" s="38" t="s">
        <v>58</v>
      </c>
      <c r="M28" s="38" t="s">
        <v>59</v>
      </c>
    </row>
    <row r="29" spans="2:13" s="38" customFormat="1" x14ac:dyDescent="0.25">
      <c r="B29" s="47">
        <v>43595</v>
      </c>
      <c r="C29" s="48" t="s">
        <v>139</v>
      </c>
      <c r="D29" s="49">
        <v>1000</v>
      </c>
      <c r="E29" s="50" t="s">
        <v>20</v>
      </c>
      <c r="F29" s="51">
        <v>715</v>
      </c>
      <c r="G29" s="51" t="s">
        <v>190</v>
      </c>
      <c r="H29" s="52" t="s">
        <v>266</v>
      </c>
      <c r="I29" s="38" t="s">
        <v>265</v>
      </c>
      <c r="J29" s="38" t="s">
        <v>264</v>
      </c>
      <c r="K29" s="38" t="s">
        <v>225</v>
      </c>
      <c r="L29" s="38" t="s">
        <v>226</v>
      </c>
      <c r="M29" s="38" t="s">
        <v>227</v>
      </c>
    </row>
    <row r="30" spans="2:13" s="38" customFormat="1" x14ac:dyDescent="0.25">
      <c r="B30" s="47">
        <v>43598</v>
      </c>
      <c r="C30" s="48" t="s">
        <v>140</v>
      </c>
      <c r="D30" s="49">
        <v>3450</v>
      </c>
      <c r="E30" s="50" t="s">
        <v>20</v>
      </c>
      <c r="F30" s="51">
        <v>715</v>
      </c>
      <c r="G30" s="51" t="s">
        <v>191</v>
      </c>
      <c r="H30" s="52"/>
      <c r="I30" s="62" t="s">
        <v>267</v>
      </c>
      <c r="J30" s="38" t="s">
        <v>38</v>
      </c>
      <c r="K30" s="38" t="s">
        <v>53</v>
      </c>
      <c r="L30" s="38" t="s">
        <v>54</v>
      </c>
      <c r="M30" s="38" t="s">
        <v>55</v>
      </c>
    </row>
    <row r="31" spans="2:13" s="38" customFormat="1" x14ac:dyDescent="0.25">
      <c r="B31" s="47">
        <v>43600</v>
      </c>
      <c r="C31" s="48" t="s">
        <v>141</v>
      </c>
      <c r="D31" s="49">
        <v>3945</v>
      </c>
      <c r="E31" s="50" t="s">
        <v>20</v>
      </c>
      <c r="F31" s="51">
        <v>715</v>
      </c>
      <c r="G31" s="51" t="s">
        <v>192</v>
      </c>
      <c r="H31" s="52"/>
      <c r="I31" s="62" t="s">
        <v>248</v>
      </c>
      <c r="J31" s="38" t="s">
        <v>38</v>
      </c>
      <c r="K31" s="38" t="s">
        <v>54</v>
      </c>
      <c r="L31" s="38" t="s">
        <v>238</v>
      </c>
      <c r="M31" s="38" t="s">
        <v>249</v>
      </c>
    </row>
    <row r="32" spans="2:13" s="38" customFormat="1" x14ac:dyDescent="0.25">
      <c r="B32" s="47">
        <v>43600</v>
      </c>
      <c r="C32" s="48" t="s">
        <v>142</v>
      </c>
      <c r="D32" s="49">
        <v>3450</v>
      </c>
      <c r="E32" s="50" t="s">
        <v>20</v>
      </c>
      <c r="F32" s="51">
        <v>715</v>
      </c>
      <c r="G32" s="51" t="s">
        <v>193</v>
      </c>
      <c r="H32" s="52"/>
      <c r="I32" s="62" t="s">
        <v>268</v>
      </c>
      <c r="J32" s="38" t="s">
        <v>38</v>
      </c>
      <c r="K32" s="38" t="s">
        <v>99</v>
      </c>
      <c r="L32" s="38" t="s">
        <v>91</v>
      </c>
      <c r="M32" s="38" t="s">
        <v>228</v>
      </c>
    </row>
    <row r="33" spans="2:13" s="38" customFormat="1" x14ac:dyDescent="0.25">
      <c r="B33" s="47">
        <v>43600</v>
      </c>
      <c r="C33" s="48" t="s">
        <v>143</v>
      </c>
      <c r="D33" s="49">
        <v>3450</v>
      </c>
      <c r="E33" s="50" t="s">
        <v>20</v>
      </c>
      <c r="F33" s="51">
        <v>715</v>
      </c>
      <c r="G33" s="51" t="s">
        <v>194</v>
      </c>
      <c r="H33" s="52"/>
      <c r="I33" s="62" t="s">
        <v>269</v>
      </c>
      <c r="J33" s="38" t="s">
        <v>38</v>
      </c>
      <c r="K33" s="38" t="s">
        <v>94</v>
      </c>
      <c r="L33" s="38" t="s">
        <v>229</v>
      </c>
      <c r="M33" s="38" t="s">
        <v>95</v>
      </c>
    </row>
    <row r="34" spans="2:13" s="38" customFormat="1" x14ac:dyDescent="0.25">
      <c r="B34" s="47">
        <v>43601</v>
      </c>
      <c r="C34" s="48" t="s">
        <v>144</v>
      </c>
      <c r="D34" s="49">
        <v>4475</v>
      </c>
      <c r="E34" s="50" t="s">
        <v>20</v>
      </c>
      <c r="F34" s="51">
        <v>715</v>
      </c>
      <c r="G34" s="51" t="s">
        <v>195</v>
      </c>
      <c r="H34" s="68" t="s">
        <v>277</v>
      </c>
      <c r="I34" s="68"/>
      <c r="J34" s="38" t="s">
        <v>43</v>
      </c>
      <c r="K34" s="38" t="s">
        <v>64</v>
      </c>
      <c r="L34" s="38" t="s">
        <v>96</v>
      </c>
      <c r="M34" s="38" t="s">
        <v>66</v>
      </c>
    </row>
    <row r="35" spans="2:13" s="38" customFormat="1" x14ac:dyDescent="0.25">
      <c r="B35" s="47">
        <v>43602</v>
      </c>
      <c r="C35" s="48" t="s">
        <v>145</v>
      </c>
      <c r="D35" s="49">
        <v>3600</v>
      </c>
      <c r="E35" s="50" t="s">
        <v>20</v>
      </c>
      <c r="F35" s="51">
        <v>715</v>
      </c>
      <c r="G35" s="51" t="s">
        <v>196</v>
      </c>
      <c r="H35" s="52"/>
      <c r="I35" s="62" t="s">
        <v>270</v>
      </c>
      <c r="J35" s="38" t="s">
        <v>21</v>
      </c>
      <c r="K35" s="38" t="s">
        <v>65</v>
      </c>
      <c r="L35" s="38" t="s">
        <v>108</v>
      </c>
      <c r="M35" s="38" t="s">
        <v>109</v>
      </c>
    </row>
    <row r="36" spans="2:13" s="38" customFormat="1" x14ac:dyDescent="0.25">
      <c r="B36" s="47">
        <v>43602</v>
      </c>
      <c r="C36" s="48" t="s">
        <v>146</v>
      </c>
      <c r="D36" s="49">
        <v>3600</v>
      </c>
      <c r="E36" s="50" t="s">
        <v>20</v>
      </c>
      <c r="F36" s="51">
        <v>715</v>
      </c>
      <c r="G36" s="51" t="s">
        <v>197</v>
      </c>
      <c r="H36" s="68" t="s">
        <v>277</v>
      </c>
      <c r="I36" s="68"/>
      <c r="J36" s="38" t="s">
        <v>43</v>
      </c>
      <c r="K36" s="38" t="s">
        <v>71</v>
      </c>
      <c r="L36" s="38" t="s">
        <v>107</v>
      </c>
      <c r="M36" s="38" t="s">
        <v>87</v>
      </c>
    </row>
    <row r="37" spans="2:13" s="38" customFormat="1" x14ac:dyDescent="0.25">
      <c r="B37" s="47">
        <v>43612</v>
      </c>
      <c r="C37" s="48" t="s">
        <v>147</v>
      </c>
      <c r="D37" s="49">
        <v>2500</v>
      </c>
      <c r="E37" s="50" t="s">
        <v>20</v>
      </c>
      <c r="F37" s="51">
        <v>715</v>
      </c>
      <c r="G37" s="51" t="s">
        <v>198</v>
      </c>
      <c r="H37" s="52"/>
      <c r="I37" s="62" t="s">
        <v>271</v>
      </c>
      <c r="J37" s="38" t="s">
        <v>52</v>
      </c>
      <c r="K37" s="38" t="s">
        <v>101</v>
      </c>
      <c r="L37" s="38" t="s">
        <v>53</v>
      </c>
      <c r="M37" s="38" t="s">
        <v>102</v>
      </c>
    </row>
    <row r="38" spans="2:13" s="38" customFormat="1" x14ac:dyDescent="0.25">
      <c r="B38" s="47">
        <v>43612</v>
      </c>
      <c r="C38" s="48" t="s">
        <v>148</v>
      </c>
      <c r="D38" s="51">
        <v>820</v>
      </c>
      <c r="E38" s="50" t="s">
        <v>20</v>
      </c>
      <c r="F38" s="51">
        <v>715</v>
      </c>
      <c r="G38" s="51" t="s">
        <v>199</v>
      </c>
      <c r="H38" s="53" t="s">
        <v>230</v>
      </c>
      <c r="I38" s="62" t="s">
        <v>241</v>
      </c>
      <c r="J38" s="38" t="s">
        <v>27</v>
      </c>
      <c r="K38" s="38" t="s">
        <v>28</v>
      </c>
      <c r="L38" s="38" t="s">
        <v>217</v>
      </c>
      <c r="M38" s="38" t="s">
        <v>218</v>
      </c>
    </row>
    <row r="39" spans="2:13" s="38" customFormat="1" x14ac:dyDescent="0.25">
      <c r="B39" s="47">
        <v>43612</v>
      </c>
      <c r="C39" s="48" t="s">
        <v>149</v>
      </c>
      <c r="D39" s="49">
        <v>5052.5</v>
      </c>
      <c r="E39" s="50" t="s">
        <v>20</v>
      </c>
      <c r="F39" s="51">
        <v>715</v>
      </c>
      <c r="G39" s="51" t="s">
        <v>200</v>
      </c>
      <c r="H39" s="52" t="s">
        <v>241</v>
      </c>
      <c r="I39" s="62" t="s">
        <v>241</v>
      </c>
      <c r="J39" s="38" t="s">
        <v>27</v>
      </c>
      <c r="K39" s="38" t="s">
        <v>28</v>
      </c>
      <c r="L39" s="38" t="s">
        <v>217</v>
      </c>
      <c r="M39" s="38" t="s">
        <v>218</v>
      </c>
    </row>
    <row r="40" spans="2:13" s="38" customFormat="1" x14ac:dyDescent="0.25">
      <c r="B40" s="47">
        <v>43612</v>
      </c>
      <c r="C40" s="48" t="s">
        <v>150</v>
      </c>
      <c r="D40" s="49">
        <v>6500</v>
      </c>
      <c r="E40" s="50" t="s">
        <v>20</v>
      </c>
      <c r="F40" s="51">
        <v>715</v>
      </c>
      <c r="G40" s="51" t="s">
        <v>201</v>
      </c>
      <c r="H40" s="53" t="s">
        <v>230</v>
      </c>
      <c r="I40" s="62" t="s">
        <v>241</v>
      </c>
      <c r="J40" s="38" t="s">
        <v>27</v>
      </c>
      <c r="K40" s="38" t="s">
        <v>28</v>
      </c>
      <c r="L40" s="38" t="s">
        <v>217</v>
      </c>
      <c r="M40" s="38" t="s">
        <v>218</v>
      </c>
    </row>
    <row r="41" spans="2:13" s="38" customFormat="1" x14ac:dyDescent="0.25">
      <c r="B41" s="47">
        <v>43612</v>
      </c>
      <c r="C41" s="48" t="s">
        <v>151</v>
      </c>
      <c r="D41" s="49">
        <v>3600</v>
      </c>
      <c r="E41" s="50" t="s">
        <v>20</v>
      </c>
      <c r="F41" s="51">
        <v>715</v>
      </c>
      <c r="G41" s="51" t="s">
        <v>202</v>
      </c>
      <c r="H41" s="52"/>
      <c r="I41" s="62" t="s">
        <v>253</v>
      </c>
      <c r="J41" s="38" t="s">
        <v>21</v>
      </c>
      <c r="K41" s="38" t="s">
        <v>57</v>
      </c>
      <c r="L41" s="38" t="s">
        <v>58</v>
      </c>
      <c r="M41" s="38" t="s">
        <v>59</v>
      </c>
    </row>
    <row r="42" spans="2:13" s="38" customFormat="1" x14ac:dyDescent="0.25">
      <c r="B42" s="47">
        <v>43612</v>
      </c>
      <c r="C42" s="48" t="s">
        <v>152</v>
      </c>
      <c r="D42" s="49">
        <v>3243</v>
      </c>
      <c r="E42" s="50" t="s">
        <v>20</v>
      </c>
      <c r="F42" s="51">
        <v>715</v>
      </c>
      <c r="G42" s="51" t="s">
        <v>203</v>
      </c>
      <c r="H42" s="52"/>
      <c r="I42" s="62" t="s">
        <v>253</v>
      </c>
      <c r="J42" s="38" t="s">
        <v>21</v>
      </c>
      <c r="K42" s="38" t="s">
        <v>57</v>
      </c>
      <c r="L42" s="38" t="s">
        <v>58</v>
      </c>
      <c r="M42" s="38" t="s">
        <v>59</v>
      </c>
    </row>
    <row r="43" spans="2:13" s="38" customFormat="1" x14ac:dyDescent="0.25">
      <c r="B43" s="47">
        <v>43613</v>
      </c>
      <c r="C43" s="48" t="s">
        <v>153</v>
      </c>
      <c r="D43" s="49">
        <v>5793.75</v>
      </c>
      <c r="E43" s="50" t="s">
        <v>20</v>
      </c>
      <c r="F43" s="51">
        <v>715</v>
      </c>
      <c r="G43" s="51" t="s">
        <v>204</v>
      </c>
      <c r="H43" s="68" t="s">
        <v>277</v>
      </c>
      <c r="I43" s="68"/>
      <c r="J43" s="38" t="s">
        <v>43</v>
      </c>
      <c r="K43" s="38" t="s">
        <v>44</v>
      </c>
      <c r="L43" s="38" t="s">
        <v>92</v>
      </c>
      <c r="M43" s="38" t="s">
        <v>93</v>
      </c>
    </row>
    <row r="44" spans="2:13" s="38" customFormat="1" x14ac:dyDescent="0.25">
      <c r="B44" s="47">
        <v>43614</v>
      </c>
      <c r="C44" s="48" t="s">
        <v>154</v>
      </c>
      <c r="D44" s="51">
        <v>820</v>
      </c>
      <c r="E44" s="50" t="s">
        <v>20</v>
      </c>
      <c r="F44" s="51">
        <v>715</v>
      </c>
      <c r="G44" s="51" t="s">
        <v>205</v>
      </c>
      <c r="H44" s="53" t="s">
        <v>230</v>
      </c>
      <c r="I44" s="50" t="s">
        <v>272</v>
      </c>
      <c r="J44" s="38" t="s">
        <v>52</v>
      </c>
      <c r="K44" s="38" t="s">
        <v>61</v>
      </c>
      <c r="L44" s="38" t="s">
        <v>62</v>
      </c>
      <c r="M44" s="38" t="s">
        <v>63</v>
      </c>
    </row>
    <row r="45" spans="2:13" s="38" customFormat="1" x14ac:dyDescent="0.25">
      <c r="B45" s="47">
        <v>43614</v>
      </c>
      <c r="C45" s="48" t="s">
        <v>155</v>
      </c>
      <c r="D45" s="51">
        <v>820</v>
      </c>
      <c r="E45" s="50" t="s">
        <v>20</v>
      </c>
      <c r="F45" s="51">
        <v>715</v>
      </c>
      <c r="G45" s="51" t="s">
        <v>206</v>
      </c>
      <c r="H45" s="53" t="s">
        <v>230</v>
      </c>
      <c r="I45" s="50" t="s">
        <v>258</v>
      </c>
      <c r="J45" s="38" t="s">
        <v>27</v>
      </c>
      <c r="K45" s="38" t="s">
        <v>70</v>
      </c>
      <c r="L45" s="38" t="s">
        <v>71</v>
      </c>
      <c r="M45" s="38" t="s">
        <v>41</v>
      </c>
    </row>
    <row r="46" spans="2:13" s="38" customFormat="1" x14ac:dyDescent="0.25">
      <c r="B46" s="47">
        <v>43614</v>
      </c>
      <c r="C46" s="48" t="s">
        <v>156</v>
      </c>
      <c r="D46" s="49">
        <v>6500</v>
      </c>
      <c r="E46" s="50" t="s">
        <v>20</v>
      </c>
      <c r="F46" s="51">
        <v>715</v>
      </c>
      <c r="G46" s="51" t="s">
        <v>207</v>
      </c>
      <c r="H46" s="53" t="s">
        <v>230</v>
      </c>
      <c r="I46" s="50" t="s">
        <v>258</v>
      </c>
      <c r="J46" s="38" t="s">
        <v>27</v>
      </c>
      <c r="K46" s="38" t="s">
        <v>70</v>
      </c>
      <c r="L46" s="38" t="s">
        <v>71</v>
      </c>
      <c r="M46" s="38" t="s">
        <v>41</v>
      </c>
    </row>
    <row r="47" spans="2:13" s="38" customFormat="1" x14ac:dyDescent="0.25">
      <c r="B47" s="47">
        <v>43614</v>
      </c>
      <c r="C47" s="48" t="s">
        <v>157</v>
      </c>
      <c r="D47" s="51">
        <v>820</v>
      </c>
      <c r="E47" s="50" t="s">
        <v>20</v>
      </c>
      <c r="F47" s="51">
        <v>715</v>
      </c>
      <c r="G47" s="51" t="s">
        <v>208</v>
      </c>
      <c r="H47" s="53" t="s">
        <v>230</v>
      </c>
      <c r="I47" s="50" t="s">
        <v>256</v>
      </c>
      <c r="J47" s="38" t="s">
        <v>27</v>
      </c>
      <c r="K47" s="38" t="s">
        <v>85</v>
      </c>
      <c r="L47" s="38" t="s">
        <v>32</v>
      </c>
      <c r="M47" s="38" t="s">
        <v>231</v>
      </c>
    </row>
    <row r="48" spans="2:13" s="38" customFormat="1" x14ac:dyDescent="0.25">
      <c r="B48" s="47">
        <v>43614</v>
      </c>
      <c r="C48" s="48" t="s">
        <v>158</v>
      </c>
      <c r="D48" s="49">
        <v>6500</v>
      </c>
      <c r="E48" s="50" t="s">
        <v>20</v>
      </c>
      <c r="F48" s="51">
        <v>715</v>
      </c>
      <c r="G48" s="51" t="s">
        <v>209</v>
      </c>
      <c r="H48" s="53" t="s">
        <v>230</v>
      </c>
      <c r="I48" s="50" t="s">
        <v>256</v>
      </c>
      <c r="J48" s="38" t="s">
        <v>27</v>
      </c>
      <c r="K48" s="38" t="s">
        <v>85</v>
      </c>
      <c r="L48" s="38" t="s">
        <v>32</v>
      </c>
      <c r="M48" s="38" t="s">
        <v>231</v>
      </c>
    </row>
    <row r="49" spans="2:13" s="38" customFormat="1" x14ac:dyDescent="0.25">
      <c r="B49" s="47">
        <v>43614</v>
      </c>
      <c r="C49" s="48" t="s">
        <v>159</v>
      </c>
      <c r="D49" s="49">
        <v>6500</v>
      </c>
      <c r="E49" s="50" t="s">
        <v>20</v>
      </c>
      <c r="F49" s="51">
        <v>715</v>
      </c>
      <c r="G49" s="51" t="s">
        <v>239</v>
      </c>
      <c r="H49" s="53" t="s">
        <v>230</v>
      </c>
      <c r="I49" s="63">
        <v>161301076685</v>
      </c>
      <c r="J49" s="38" t="s">
        <v>273</v>
      </c>
      <c r="K49" s="38" t="s">
        <v>48</v>
      </c>
      <c r="L49" s="38" t="s">
        <v>58</v>
      </c>
      <c r="M49" s="38" t="s">
        <v>232</v>
      </c>
    </row>
    <row r="50" spans="2:13" s="38" customFormat="1" x14ac:dyDescent="0.25">
      <c r="B50" s="47">
        <v>43615</v>
      </c>
      <c r="C50" s="48" t="s">
        <v>160</v>
      </c>
      <c r="D50" s="49">
        <v>3600</v>
      </c>
      <c r="E50" s="50" t="s">
        <v>20</v>
      </c>
      <c r="F50" s="51">
        <v>715</v>
      </c>
      <c r="G50" s="51" t="s">
        <v>210</v>
      </c>
      <c r="H50" s="52"/>
      <c r="I50" s="62" t="s">
        <v>274</v>
      </c>
      <c r="J50" s="38" t="s">
        <v>38</v>
      </c>
      <c r="K50" s="38" t="s">
        <v>47</v>
      </c>
      <c r="L50" s="38" t="s">
        <v>48</v>
      </c>
      <c r="M50" s="38" t="s">
        <v>49</v>
      </c>
    </row>
    <row r="51" spans="2:13" s="38" customFormat="1" x14ac:dyDescent="0.25">
      <c r="B51" s="47">
        <v>43615</v>
      </c>
      <c r="C51" s="48" t="s">
        <v>161</v>
      </c>
      <c r="D51" s="49">
        <v>10000</v>
      </c>
      <c r="E51" s="50" t="s">
        <v>20</v>
      </c>
      <c r="F51" s="51">
        <v>715</v>
      </c>
      <c r="G51" s="51" t="s">
        <v>211</v>
      </c>
      <c r="H51" s="52"/>
      <c r="I51" s="62" t="s">
        <v>257</v>
      </c>
      <c r="J51" s="38" t="s">
        <v>27</v>
      </c>
      <c r="K51" s="38" t="s">
        <v>29</v>
      </c>
      <c r="L51" s="38" t="s">
        <v>35</v>
      </c>
      <c r="M51" s="38" t="s">
        <v>37</v>
      </c>
    </row>
    <row r="52" spans="2:13" s="38" customFormat="1" x14ac:dyDescent="0.25">
      <c r="B52" s="47">
        <v>43615</v>
      </c>
      <c r="C52" s="48" t="s">
        <v>162</v>
      </c>
      <c r="D52" s="49">
        <v>1317</v>
      </c>
      <c r="E52" s="50" t="s">
        <v>20</v>
      </c>
      <c r="F52" s="51">
        <v>715</v>
      </c>
      <c r="G52" s="51" t="s">
        <v>212</v>
      </c>
      <c r="H52" s="52"/>
      <c r="I52" s="62" t="s">
        <v>257</v>
      </c>
      <c r="J52" s="38" t="s">
        <v>27</v>
      </c>
      <c r="K52" s="38" t="s">
        <v>29</v>
      </c>
      <c r="L52" s="38" t="s">
        <v>35</v>
      </c>
      <c r="M52" s="38" t="s">
        <v>37</v>
      </c>
    </row>
    <row r="53" spans="2:13" s="38" customFormat="1" x14ac:dyDescent="0.25">
      <c r="B53" s="47">
        <v>43615</v>
      </c>
      <c r="C53" s="48" t="s">
        <v>163</v>
      </c>
      <c r="D53" s="51">
        <v>850</v>
      </c>
      <c r="E53" s="50" t="s">
        <v>20</v>
      </c>
      <c r="F53" s="51">
        <v>715</v>
      </c>
      <c r="G53" s="51" t="s">
        <v>213</v>
      </c>
      <c r="H53" s="53" t="s">
        <v>230</v>
      </c>
      <c r="I53" s="50" t="s">
        <v>254</v>
      </c>
      <c r="J53" s="38" t="s">
        <v>27</v>
      </c>
      <c r="K53" s="38" t="s">
        <v>85</v>
      </c>
      <c r="L53" s="38" t="s">
        <v>32</v>
      </c>
      <c r="M53" s="38" t="s">
        <v>33</v>
      </c>
    </row>
    <row r="54" spans="2:13" s="38" customFormat="1" x14ac:dyDescent="0.25">
      <c r="B54" s="47">
        <v>43615</v>
      </c>
      <c r="C54" s="48" t="s">
        <v>164</v>
      </c>
      <c r="D54" s="49">
        <v>6500</v>
      </c>
      <c r="E54" s="50" t="s">
        <v>20</v>
      </c>
      <c r="F54" s="51">
        <v>715</v>
      </c>
      <c r="G54" s="51" t="s">
        <v>214</v>
      </c>
      <c r="H54" s="53" t="s">
        <v>230</v>
      </c>
      <c r="I54" s="50" t="s">
        <v>254</v>
      </c>
      <c r="J54" s="38" t="s">
        <v>27</v>
      </c>
      <c r="K54" s="38" t="s">
        <v>85</v>
      </c>
      <c r="L54" s="38" t="s">
        <v>32</v>
      </c>
      <c r="M54" s="38" t="s">
        <v>33</v>
      </c>
    </row>
    <row r="55" spans="2:13" s="38" customFormat="1" x14ac:dyDescent="0.25">
      <c r="B55" s="47">
        <v>43616</v>
      </c>
      <c r="C55" s="48" t="s">
        <v>165</v>
      </c>
      <c r="D55" s="51">
        <v>820</v>
      </c>
      <c r="E55" s="50" t="s">
        <v>20</v>
      </c>
      <c r="F55" s="51">
        <v>715</v>
      </c>
      <c r="G55" s="51" t="s">
        <v>215</v>
      </c>
      <c r="H55" s="53" t="s">
        <v>230</v>
      </c>
      <c r="I55" s="50" t="s">
        <v>250</v>
      </c>
      <c r="J55" s="38" t="s">
        <v>27</v>
      </c>
      <c r="K55" s="38" t="s">
        <v>30</v>
      </c>
      <c r="L55" s="38" t="s">
        <v>31</v>
      </c>
      <c r="M55" s="38" t="s">
        <v>86</v>
      </c>
    </row>
    <row r="56" spans="2:13" s="38" customFormat="1" x14ac:dyDescent="0.25">
      <c r="B56" s="47">
        <v>43616</v>
      </c>
      <c r="C56" s="48" t="s">
        <v>166</v>
      </c>
      <c r="D56" s="49">
        <v>3243</v>
      </c>
      <c r="E56" s="50" t="s">
        <v>20</v>
      </c>
      <c r="F56" s="51">
        <v>715</v>
      </c>
      <c r="G56" s="51" t="s">
        <v>216</v>
      </c>
      <c r="H56" s="52"/>
      <c r="I56" s="62" t="s">
        <v>255</v>
      </c>
      <c r="J56" s="38" t="s">
        <v>38</v>
      </c>
      <c r="K56" s="38" t="s">
        <v>65</v>
      </c>
      <c r="L56" s="38" t="s">
        <v>80</v>
      </c>
      <c r="M56" s="38" t="s">
        <v>81</v>
      </c>
    </row>
    <row r="58" spans="2:13" x14ac:dyDescent="0.25">
      <c r="C58" s="46" t="s">
        <v>7</v>
      </c>
      <c r="D58" s="55">
        <f>SUM(D6:D57)</f>
        <v>186334.55</v>
      </c>
    </row>
    <row r="59" spans="2:13" x14ac:dyDescent="0.25">
      <c r="C59" s="46" t="s">
        <v>75</v>
      </c>
      <c r="D59" s="39">
        <f>+D38+D40+D44+D45+D46+D47+D48+D49+D53+D54+D55</f>
        <v>37450</v>
      </c>
    </row>
    <row r="60" spans="2:13" x14ac:dyDescent="0.25">
      <c r="C60" s="46" t="s">
        <v>7</v>
      </c>
      <c r="D60" s="45">
        <f>D58-D59</f>
        <v>148884.54999999999</v>
      </c>
    </row>
    <row r="64" spans="2:13" x14ac:dyDescent="0.25">
      <c r="C64" s="54" t="s">
        <v>74</v>
      </c>
      <c r="D64" s="54" t="s">
        <v>104</v>
      </c>
      <c r="H64" s="29"/>
      <c r="I64" s="29" t="s">
        <v>236</v>
      </c>
      <c r="J64" s="29" t="s">
        <v>237</v>
      </c>
    </row>
    <row r="65" spans="2:13" x14ac:dyDescent="0.25">
      <c r="B65" s="30">
        <v>43593</v>
      </c>
      <c r="C65" t="s">
        <v>278</v>
      </c>
      <c r="D65" s="36">
        <v>14410.5</v>
      </c>
      <c r="E65" t="s">
        <v>233</v>
      </c>
      <c r="F65">
        <v>715</v>
      </c>
      <c r="G65" t="s">
        <v>234</v>
      </c>
      <c r="I65" t="s">
        <v>275</v>
      </c>
      <c r="J65" s="70" t="s">
        <v>38</v>
      </c>
      <c r="K65" s="70" t="s">
        <v>67</v>
      </c>
      <c r="L65" s="70" t="s">
        <v>279</v>
      </c>
      <c r="M65" s="70" t="s">
        <v>280</v>
      </c>
    </row>
    <row r="66" spans="2:13" ht="15.75" thickBot="1" x14ac:dyDescent="0.3">
      <c r="B66" s="30">
        <v>43341</v>
      </c>
      <c r="C66" t="s">
        <v>235</v>
      </c>
      <c r="D66" s="56">
        <v>3200</v>
      </c>
      <c r="E66" t="s">
        <v>233</v>
      </c>
      <c r="F66">
        <v>715</v>
      </c>
      <c r="G66" t="s">
        <v>234</v>
      </c>
      <c r="H66" s="71"/>
      <c r="I66" s="69" t="s">
        <v>276</v>
      </c>
      <c r="J66" s="69"/>
      <c r="K66" t="s">
        <v>281</v>
      </c>
      <c r="L66" t="s">
        <v>282</v>
      </c>
      <c r="M66" t="s">
        <v>283</v>
      </c>
    </row>
    <row r="67" spans="2:13" ht="15.75" thickTop="1" x14ac:dyDescent="0.25">
      <c r="D67" s="36">
        <f>SUM(D65:D66)</f>
        <v>17610.5</v>
      </c>
    </row>
  </sheetData>
  <mergeCells count="9">
    <mergeCell ref="H34:I34"/>
    <mergeCell ref="H36:I36"/>
    <mergeCell ref="H43:I43"/>
    <mergeCell ref="I66:J66"/>
    <mergeCell ref="A1:E1"/>
    <mergeCell ref="A2:E2"/>
    <mergeCell ref="K5:M5"/>
    <mergeCell ref="H17:I17"/>
    <mergeCell ref="H23:I2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37"/>
  <sheetViews>
    <sheetView topLeftCell="B7" workbookViewId="0">
      <selection activeCell="B34" sqref="B34"/>
    </sheetView>
  </sheetViews>
  <sheetFormatPr baseColWidth="10" defaultRowHeight="15" x14ac:dyDescent="0.25"/>
  <cols>
    <col min="3" max="3" width="30.42578125" bestFit="1" customWidth="1"/>
    <col min="4" max="4" width="11.5703125" bestFit="1" customWidth="1"/>
    <col min="5" max="5" width="35.7109375" customWidth="1"/>
    <col min="7" max="7" width="14.28515625" customWidth="1"/>
  </cols>
  <sheetData>
    <row r="3" spans="3:19" ht="15.75" x14ac:dyDescent="0.3">
      <c r="C3" s="6"/>
      <c r="D3" s="6"/>
      <c r="E3" s="6"/>
      <c r="F3" s="6"/>
      <c r="G3" s="5"/>
      <c r="H3" s="5"/>
      <c r="I3" s="5"/>
    </row>
    <row r="4" spans="3:19" ht="20.25" x14ac:dyDescent="0.35">
      <c r="C4" s="6"/>
      <c r="D4" s="66" t="s">
        <v>8</v>
      </c>
      <c r="E4" s="66"/>
      <c r="F4" s="66"/>
      <c r="G4" s="5"/>
      <c r="H4" s="5"/>
      <c r="I4" s="5"/>
    </row>
    <row r="5" spans="3:19" ht="20.25" x14ac:dyDescent="0.35">
      <c r="C5" s="6"/>
      <c r="D5" s="66" t="s">
        <v>9</v>
      </c>
      <c r="E5" s="66"/>
      <c r="F5" s="66"/>
      <c r="G5" s="5"/>
      <c r="H5" s="5"/>
      <c r="I5" s="5"/>
    </row>
    <row r="6" spans="3:19" ht="20.25" x14ac:dyDescent="0.35">
      <c r="C6" s="6"/>
      <c r="D6" s="67" t="s">
        <v>111</v>
      </c>
      <c r="E6" s="67"/>
      <c r="F6" s="67"/>
      <c r="G6" s="5"/>
      <c r="H6" s="5"/>
      <c r="I6" s="5"/>
    </row>
    <row r="7" spans="3:19" x14ac:dyDescent="0.25">
      <c r="C7" s="5"/>
      <c r="D7" s="5"/>
      <c r="E7" s="9"/>
      <c r="F7" s="5"/>
      <c r="G7" s="5"/>
      <c r="H7" s="5"/>
      <c r="I7" s="5"/>
    </row>
    <row r="8" spans="3:19" x14ac:dyDescent="0.25">
      <c r="C8" s="11" t="s">
        <v>3</v>
      </c>
      <c r="D8" s="12" t="s">
        <v>10</v>
      </c>
      <c r="E8" s="10"/>
      <c r="G8" s="10"/>
      <c r="H8" s="34" t="s">
        <v>19</v>
      </c>
      <c r="I8" s="13"/>
    </row>
    <row r="9" spans="3:19" x14ac:dyDescent="0.25">
      <c r="C9" s="7" t="s">
        <v>78</v>
      </c>
      <c r="D9" s="8">
        <v>35000</v>
      </c>
      <c r="E9" s="40" t="s">
        <v>115</v>
      </c>
      <c r="F9" s="15" t="s">
        <v>18</v>
      </c>
      <c r="H9" s="35">
        <v>5</v>
      </c>
      <c r="I9" s="32"/>
    </row>
    <row r="10" spans="3:19" x14ac:dyDescent="0.25">
      <c r="C10" s="7" t="s">
        <v>79</v>
      </c>
      <c r="D10" s="8">
        <v>15000</v>
      </c>
      <c r="E10" s="40" t="s">
        <v>112</v>
      </c>
      <c r="F10" s="15" t="s">
        <v>106</v>
      </c>
      <c r="H10" s="35">
        <v>5</v>
      </c>
      <c r="I10" s="32"/>
    </row>
    <row r="11" spans="3:19" x14ac:dyDescent="0.25">
      <c r="C11" s="16" t="s">
        <v>7</v>
      </c>
      <c r="D11" s="27">
        <f>SUM(D9:D10)</f>
        <v>50000</v>
      </c>
      <c r="E11" s="14"/>
      <c r="F11" s="5"/>
      <c r="G11" s="5"/>
      <c r="H11" s="5"/>
      <c r="I11" s="5"/>
      <c r="K11" s="7"/>
      <c r="L11" s="8"/>
      <c r="M11" s="33"/>
      <c r="N11" s="15"/>
      <c r="O11" s="14"/>
      <c r="P11" s="15"/>
      <c r="Q11" s="5"/>
      <c r="R11" s="32"/>
      <c r="S11" s="30"/>
    </row>
    <row r="12" spans="3:19" x14ac:dyDescent="0.25">
      <c r="K12" s="7"/>
      <c r="L12" s="8"/>
      <c r="M12" s="14"/>
      <c r="N12" s="15"/>
      <c r="P12" s="15"/>
      <c r="Q12" s="32"/>
      <c r="R12" s="32"/>
    </row>
    <row r="14" spans="3:19" x14ac:dyDescent="0.25">
      <c r="C14" s="5"/>
      <c r="D14" s="5"/>
      <c r="E14" s="5"/>
      <c r="F14" s="5"/>
      <c r="G14" s="17"/>
      <c r="H14" s="5"/>
      <c r="I14" s="5"/>
    </row>
    <row r="15" spans="3:19" x14ac:dyDescent="0.25">
      <c r="C15" s="16" t="s">
        <v>11</v>
      </c>
      <c r="D15" s="5"/>
      <c r="E15" s="5"/>
      <c r="F15" s="5"/>
      <c r="G15" s="5"/>
      <c r="H15" s="5"/>
      <c r="I15" s="5"/>
    </row>
    <row r="16" spans="3:19" x14ac:dyDescent="0.25">
      <c r="C16" s="18" t="s">
        <v>113</v>
      </c>
      <c r="D16" s="31">
        <f>MAYO!D58</f>
        <v>186334.55</v>
      </c>
      <c r="E16" s="8"/>
      <c r="F16" s="8"/>
      <c r="G16" s="5"/>
      <c r="H16" s="5"/>
      <c r="I16" s="5"/>
    </row>
    <row r="17" spans="2:14" ht="15.75" x14ac:dyDescent="0.3">
      <c r="B17" s="42" t="s">
        <v>76</v>
      </c>
      <c r="C17" s="18" t="s">
        <v>12</v>
      </c>
      <c r="D17" s="8">
        <f>MAYO!D67</f>
        <v>17610.5</v>
      </c>
      <c r="E17" s="8"/>
      <c r="F17" s="8"/>
      <c r="G17" s="5"/>
      <c r="H17" s="43"/>
      <c r="I17" s="37"/>
      <c r="J17" s="44"/>
      <c r="K17" s="44"/>
      <c r="L17" s="44"/>
      <c r="M17" s="44"/>
      <c r="N17" s="5"/>
    </row>
    <row r="18" spans="2:14" ht="16.5" x14ac:dyDescent="0.3">
      <c r="B18" s="41" t="s">
        <v>77</v>
      </c>
      <c r="C18" s="18" t="s">
        <v>114</v>
      </c>
      <c r="D18" s="8">
        <f>MAYO!D59</f>
        <v>37450</v>
      </c>
      <c r="E18" s="14"/>
      <c r="F18" s="14"/>
      <c r="G18" s="5"/>
      <c r="H18" s="43"/>
      <c r="I18" s="37"/>
      <c r="J18" s="44"/>
      <c r="K18" s="44"/>
      <c r="L18" s="44"/>
      <c r="M18" s="44"/>
      <c r="N18" s="5"/>
    </row>
    <row r="19" spans="2:14" x14ac:dyDescent="0.25">
      <c r="B19" s="5"/>
      <c r="C19" s="16" t="s">
        <v>7</v>
      </c>
      <c r="D19" s="28">
        <f>D16+D17-D18</f>
        <v>166495.04999999999</v>
      </c>
      <c r="E19" s="5"/>
      <c r="F19" s="5"/>
      <c r="G19" s="5"/>
      <c r="H19" s="43"/>
      <c r="I19" s="37"/>
      <c r="J19" s="44"/>
      <c r="K19" s="44"/>
      <c r="L19" s="44"/>
      <c r="M19" s="44"/>
      <c r="N19" s="5"/>
    </row>
    <row r="20" spans="2:14" x14ac:dyDescent="0.25">
      <c r="H20" s="43"/>
      <c r="I20" s="37"/>
      <c r="J20" s="2"/>
      <c r="K20" s="2"/>
      <c r="L20" s="2"/>
      <c r="M20" s="2"/>
    </row>
    <row r="21" spans="2:14" ht="16.5" x14ac:dyDescent="0.3">
      <c r="B21" s="5"/>
      <c r="C21" s="16" t="s">
        <v>13</v>
      </c>
      <c r="D21" s="28">
        <f>D19-D11</f>
        <v>116495.04999999999</v>
      </c>
      <c r="E21" s="20"/>
      <c r="F21" s="5"/>
      <c r="G21" s="5"/>
      <c r="H21" s="43"/>
      <c r="I21" s="37"/>
      <c r="J21" s="44"/>
      <c r="K21" s="44"/>
      <c r="L21" s="44"/>
      <c r="M21" s="44"/>
      <c r="N21" s="5"/>
    </row>
    <row r="22" spans="2:14" x14ac:dyDescent="0.25">
      <c r="B22" s="5"/>
      <c r="C22" s="7" t="s">
        <v>14</v>
      </c>
      <c r="D22" s="28">
        <f>+D21*0.16</f>
        <v>18639.207999999999</v>
      </c>
      <c r="E22" s="5"/>
      <c r="F22" s="14"/>
      <c r="G22" s="5"/>
      <c r="H22" s="5"/>
      <c r="I22" s="5"/>
      <c r="J22" s="5"/>
      <c r="K22" s="5"/>
      <c r="L22" s="5"/>
      <c r="M22" s="5"/>
      <c r="N22" s="5"/>
    </row>
    <row r="23" spans="2:14" x14ac:dyDescent="0.25">
      <c r="B23" s="5"/>
      <c r="C23" s="7" t="s">
        <v>15</v>
      </c>
      <c r="D23" s="28">
        <f>+D21+D22</f>
        <v>135134.25799999997</v>
      </c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2:14" x14ac:dyDescent="0.25">
      <c r="B24" s="5"/>
      <c r="C24" s="5"/>
      <c r="D24" s="19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2:14" x14ac:dyDescent="0.25">
      <c r="B25" s="5"/>
      <c r="C25" s="18"/>
      <c r="D25" s="19"/>
      <c r="E25" s="8"/>
      <c r="F25" s="8"/>
      <c r="G25" s="5"/>
      <c r="H25" s="5"/>
      <c r="I25" s="5"/>
      <c r="J25" s="5"/>
      <c r="K25" s="5"/>
      <c r="L25" s="5"/>
      <c r="M25" s="5"/>
      <c r="N25" s="5"/>
    </row>
    <row r="26" spans="2:14" x14ac:dyDescent="0.25">
      <c r="B26" s="5"/>
      <c r="C26" s="7" t="s">
        <v>16</v>
      </c>
      <c r="D26" s="28">
        <f>+D23+D25</f>
        <v>135134.25799999997</v>
      </c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2:14" x14ac:dyDescent="0.25">
      <c r="B27" s="5"/>
      <c r="C27" s="5"/>
      <c r="D27" s="19"/>
      <c r="E27" s="5"/>
      <c r="F27" s="5"/>
      <c r="G27" s="5"/>
      <c r="H27" s="5"/>
      <c r="I27" s="5"/>
      <c r="J27" s="5"/>
      <c r="K27" s="5"/>
      <c r="L27" s="5"/>
      <c r="M27" s="5"/>
      <c r="N27" s="5"/>
    </row>
    <row r="31" spans="2:14" x14ac:dyDescent="0.25">
      <c r="B31" s="5"/>
      <c r="C31" s="7"/>
      <c r="D31" s="8"/>
      <c r="E31" s="5"/>
      <c r="F31" s="5"/>
      <c r="G31" s="8"/>
      <c r="H31" s="5"/>
      <c r="I31" s="5"/>
      <c r="J31" s="5"/>
      <c r="K31" s="5"/>
      <c r="L31" s="5"/>
      <c r="M31" s="5"/>
      <c r="N31" s="5"/>
    </row>
    <row r="32" spans="2:14" x14ac:dyDescent="0.25">
      <c r="B32" s="5"/>
      <c r="C32" s="7"/>
      <c r="D32" s="23"/>
      <c r="E32" s="7"/>
      <c r="F32" s="7"/>
      <c r="G32" s="26"/>
      <c r="H32" s="5"/>
      <c r="I32" s="5"/>
      <c r="J32" s="5"/>
      <c r="K32" s="5"/>
      <c r="L32" s="5"/>
      <c r="M32" s="5"/>
      <c r="N32" s="5"/>
    </row>
    <row r="33" spans="3:15" x14ac:dyDescent="0.25">
      <c r="C33" s="7"/>
      <c r="D33" s="8"/>
      <c r="E33" s="7"/>
      <c r="F33" s="7"/>
      <c r="G33" s="26"/>
      <c r="H33" s="5"/>
      <c r="I33" s="5"/>
      <c r="J33" s="5"/>
      <c r="K33" s="5"/>
      <c r="L33" s="5"/>
      <c r="M33" s="5"/>
      <c r="N33" s="5"/>
      <c r="O33" s="5"/>
    </row>
    <row r="34" spans="3:15" x14ac:dyDescent="0.25">
      <c r="C34" s="7"/>
      <c r="D34" s="23"/>
      <c r="E34" s="7"/>
      <c r="F34" s="7"/>
      <c r="G34" s="26"/>
      <c r="H34" s="5"/>
      <c r="I34" s="5"/>
      <c r="J34" s="5"/>
      <c r="K34" s="5"/>
      <c r="L34" s="5"/>
      <c r="M34" s="5"/>
      <c r="N34" s="5"/>
      <c r="O34" s="5"/>
    </row>
    <row r="35" spans="3:15" x14ac:dyDescent="0.25">
      <c r="C35" s="7"/>
      <c r="D35" s="24"/>
      <c r="E35" s="24"/>
      <c r="F35" s="7"/>
      <c r="G35" s="21"/>
      <c r="H35" s="5"/>
      <c r="I35" s="5"/>
      <c r="J35" s="5"/>
      <c r="K35" s="5"/>
      <c r="L35" s="5"/>
      <c r="M35" s="5"/>
      <c r="N35" s="5"/>
      <c r="O35" s="5"/>
    </row>
    <row r="36" spans="3:15" x14ac:dyDescent="0.25">
      <c r="C36" s="7"/>
      <c r="D36" s="24"/>
      <c r="E36" s="24"/>
      <c r="F36" s="7"/>
      <c r="G36" s="22"/>
      <c r="H36" s="5"/>
      <c r="I36" s="5"/>
      <c r="J36" s="5"/>
      <c r="K36" s="5"/>
      <c r="L36" s="5"/>
      <c r="M36" s="5"/>
      <c r="N36" s="5"/>
      <c r="O36" s="5"/>
    </row>
    <row r="37" spans="3:15" x14ac:dyDescent="0.25">
      <c r="C37" s="7"/>
      <c r="D37" s="8"/>
      <c r="E37" s="25"/>
      <c r="F37" s="5"/>
      <c r="G37" s="5"/>
      <c r="H37" s="5"/>
      <c r="I37" s="5"/>
      <c r="J37" s="5"/>
      <c r="K37" s="5"/>
      <c r="L37" s="5"/>
      <c r="M37" s="5"/>
      <c r="N37" s="5"/>
      <c r="O37" s="5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</vt:lpstr>
      <vt:lpstr>RESUMEN MAYO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auxcontable</cp:lastModifiedBy>
  <cp:lastPrinted>2017-11-21T21:02:46Z</cp:lastPrinted>
  <dcterms:created xsi:type="dcterms:W3CDTF">2016-02-16T18:14:31Z</dcterms:created>
  <dcterms:modified xsi:type="dcterms:W3CDTF">2019-07-01T19:12:20Z</dcterms:modified>
</cp:coreProperties>
</file>