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60" windowWidth="20730" windowHeight="10500" tabRatio="601"/>
  </bookViews>
  <sheets>
    <sheet name="MARZO" sheetId="24" r:id="rId1"/>
    <sheet name="RESUMEN MARZO" sheetId="26" r:id="rId2"/>
    <sheet name="Hoja2" sheetId="25" r:id="rId3"/>
  </sheets>
  <calcPr calcId="145621"/>
</workbook>
</file>

<file path=xl/calcChain.xml><?xml version="1.0" encoding="utf-8"?>
<calcChain xmlns="http://schemas.openxmlformats.org/spreadsheetml/2006/main">
  <c r="D23" i="26" l="1"/>
  <c r="D20" i="26"/>
  <c r="D19" i="26"/>
  <c r="D18" i="26"/>
  <c r="D65" i="24"/>
  <c r="D47" i="24"/>
  <c r="D46" i="24"/>
  <c r="D45" i="24" l="1"/>
  <c r="D13" i="26" l="1"/>
  <c r="D21" i="26"/>
  <c r="D24" i="26" l="1"/>
  <c r="D25" i="26" l="1"/>
  <c r="D28" i="26" s="1"/>
</calcChain>
</file>

<file path=xl/sharedStrings.xml><?xml version="1.0" encoding="utf-8"?>
<sst xmlns="http://schemas.openxmlformats.org/spreadsheetml/2006/main" count="348" uniqueCount="252">
  <si>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</si>
  <si>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</si>
  <si>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</si>
  <si>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</si>
  <si>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</si>
  <si>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</si>
  <si>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</si>
  <si>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</si>
  <si>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SEDE GUANAJUATO</t>
  </si>
  <si>
    <t>RESUMEN DE ADEUDOS</t>
  </si>
  <si>
    <t>COSTO</t>
  </si>
  <si>
    <t>DEPÓSITOS</t>
  </si>
  <si>
    <t>DEPOSITOS NO CONSIDERADOS</t>
  </si>
  <si>
    <t>SALDO</t>
  </si>
  <si>
    <t>IVA</t>
  </si>
  <si>
    <t>TOTAL FACTURA</t>
  </si>
  <si>
    <t>TOTAL A ENVIAR A DELEGACIÓN</t>
  </si>
  <si>
    <t>itc</t>
  </si>
  <si>
    <t xml:space="preserve">FACTURA </t>
  </si>
  <si>
    <t xml:space="preserve">itc </t>
  </si>
  <si>
    <t xml:space="preserve">N° materia </t>
  </si>
  <si>
    <t>MVIBN-6  2018 IRAPUATO</t>
  </si>
  <si>
    <t>MCVT-3 2018 LEÓN</t>
  </si>
  <si>
    <t>GUANAJUATO</t>
  </si>
  <si>
    <t>MCVT-4</t>
  </si>
  <si>
    <t>RIVERA</t>
  </si>
  <si>
    <t>IMER GEOVANI</t>
  </si>
  <si>
    <t>NEGRETE</t>
  </si>
  <si>
    <t xml:space="preserve">DIANA FERNANDA </t>
  </si>
  <si>
    <t>MVIB-6</t>
  </si>
  <si>
    <t>NAREZ</t>
  </si>
  <si>
    <t>RODRIGUEZ</t>
  </si>
  <si>
    <t xml:space="preserve">MA DE LOS ANGELES </t>
  </si>
  <si>
    <t>GUERRERO</t>
  </si>
  <si>
    <t>BERMUDEZ</t>
  </si>
  <si>
    <t>SANDOVAL</t>
  </si>
  <si>
    <t xml:space="preserve">ORALIA </t>
  </si>
  <si>
    <t>SERRANO</t>
  </si>
  <si>
    <t xml:space="preserve">ROBERTO CARLOS </t>
  </si>
  <si>
    <t>CASTAÑEDA</t>
  </si>
  <si>
    <t>MCVT-3</t>
  </si>
  <si>
    <t>GARCIA</t>
  </si>
  <si>
    <t xml:space="preserve">ALEJANDRO </t>
  </si>
  <si>
    <t>CORONA</t>
  </si>
  <si>
    <t>PEÑA</t>
  </si>
  <si>
    <t xml:space="preserve">ANA GABRIELA </t>
  </si>
  <si>
    <t>MAC-14</t>
  </si>
  <si>
    <t>HUICHAPA</t>
  </si>
  <si>
    <t xml:space="preserve">RAMON OLIVO </t>
  </si>
  <si>
    <t>PEREZ</t>
  </si>
  <si>
    <t>CHAVEZ</t>
  </si>
  <si>
    <t>HUERTA</t>
  </si>
  <si>
    <t>MGP-7</t>
  </si>
  <si>
    <t>MARTINEZ</t>
  </si>
  <si>
    <t>HERNANDEZ</t>
  </si>
  <si>
    <t>ESPINOZA</t>
  </si>
  <si>
    <t xml:space="preserve">JUAN CARLOS </t>
  </si>
  <si>
    <t>VEGA</t>
  </si>
  <si>
    <t xml:space="preserve">MAYRA GUADALUPE </t>
  </si>
  <si>
    <t xml:space="preserve">ANA CRISTINA </t>
  </si>
  <si>
    <t xml:space="preserve">GALLARDO </t>
  </si>
  <si>
    <t xml:space="preserve">ANGELICA </t>
  </si>
  <si>
    <t>RAMIREZ</t>
  </si>
  <si>
    <t>LOPEZ</t>
  </si>
  <si>
    <t>ALVAREZ</t>
  </si>
  <si>
    <t xml:space="preserve">GERMAN EZEQUIEL </t>
  </si>
  <si>
    <t>IBARRA</t>
  </si>
  <si>
    <t>GONZALEZ</t>
  </si>
  <si>
    <t>SANCHEZ</t>
  </si>
  <si>
    <t>RIOS</t>
  </si>
  <si>
    <t xml:space="preserve">JORGE </t>
  </si>
  <si>
    <t xml:space="preserve">ARROYO </t>
  </si>
  <si>
    <t xml:space="preserve">RAMOS </t>
  </si>
  <si>
    <t xml:space="preserve">CARLOS </t>
  </si>
  <si>
    <t xml:space="preserve">CARDENAS </t>
  </si>
  <si>
    <t>MAC-13</t>
  </si>
  <si>
    <t>ONTIVEROS</t>
  </si>
  <si>
    <t xml:space="preserve">LUIS ADAN </t>
  </si>
  <si>
    <t>TORRES</t>
  </si>
  <si>
    <t>OLAEZ</t>
  </si>
  <si>
    <t xml:space="preserve">JORGE LUIS </t>
  </si>
  <si>
    <t>MOSQUEDA</t>
  </si>
  <si>
    <t xml:space="preserve">DEPOSITOS NO CONSIDERADOS </t>
  </si>
  <si>
    <t xml:space="preserve">ESPINOZA URBIETA LUCI JAZMIN </t>
  </si>
  <si>
    <t xml:space="preserve">CABRERA PEREZ JOSE </t>
  </si>
  <si>
    <t xml:space="preserve">TOTAL </t>
  </si>
  <si>
    <t xml:space="preserve">SERVICIOS </t>
  </si>
  <si>
    <t>(+)</t>
  </si>
  <si>
    <t>(-)</t>
  </si>
  <si>
    <t>MCVT-4 2019 LEÓN</t>
  </si>
  <si>
    <t>MAC-14 2019 LEÓN</t>
  </si>
  <si>
    <t xml:space="preserve">VICTOR MANUEL </t>
  </si>
  <si>
    <t>CASARRUBIA</t>
  </si>
  <si>
    <t xml:space="preserve">RICARDO </t>
  </si>
  <si>
    <t>GALVAN</t>
  </si>
  <si>
    <t xml:space="preserve">FERNANDO </t>
  </si>
  <si>
    <t>SALAZAR</t>
  </si>
  <si>
    <t xml:space="preserve">LEON </t>
  </si>
  <si>
    <t xml:space="preserve">NORMA ELIZABETH </t>
  </si>
  <si>
    <t>GRANADOS</t>
  </si>
  <si>
    <t xml:space="preserve">RAFAEL </t>
  </si>
  <si>
    <t xml:space="preserve">MURGUIA </t>
  </si>
  <si>
    <t>QUIROZ</t>
  </si>
  <si>
    <t xml:space="preserve">MARIA GUADALUPE </t>
  </si>
  <si>
    <t xml:space="preserve">ROQUE </t>
  </si>
  <si>
    <t xml:space="preserve">MIGUEL ROBERTO </t>
  </si>
  <si>
    <t xml:space="preserve">JUAN MARCOS </t>
  </si>
  <si>
    <t>AGUILAR</t>
  </si>
  <si>
    <t>MARQUEZ</t>
  </si>
  <si>
    <t xml:space="preserve">NEGRETE </t>
  </si>
  <si>
    <t xml:space="preserve">SALVADOR </t>
  </si>
  <si>
    <t xml:space="preserve">FRANCO </t>
  </si>
  <si>
    <t>MUÑOZ</t>
  </si>
  <si>
    <t>SERGIO</t>
  </si>
  <si>
    <t>ORTEGA</t>
  </si>
  <si>
    <t>HERRERA</t>
  </si>
  <si>
    <t xml:space="preserve">ALBERTO </t>
  </si>
  <si>
    <t>Relación de depósitos MARZO 2019 (Sedes)</t>
  </si>
  <si>
    <t xml:space="preserve">MARZO </t>
  </si>
  <si>
    <t>MARZO</t>
  </si>
  <si>
    <t>SERVICIOS DE MARZO</t>
  </si>
  <si>
    <t>VALUACION DE BIENES INDUSTRIALES</t>
  </si>
  <si>
    <t>SEMINARIO DE TITULACIÓN</t>
  </si>
  <si>
    <t>HIDROLOGIA DE VIAS TERRESTRES</t>
  </si>
  <si>
    <t xml:space="preserve">ANALISIS DE COSTOS </t>
  </si>
  <si>
    <t>AL 31 DE MARZO DE 2019</t>
  </si>
  <si>
    <t>DEPOSITO DE 161802013474 SUC. GU 1802013474 00639299</t>
  </si>
  <si>
    <t>161902169535 D INT 0010319 00448985</t>
  </si>
  <si>
    <t>DEPOSITO DE 161802010956 SUC. V 1802010956 00758568</t>
  </si>
  <si>
    <t>DEPOSITO DE 161801125676 SUC. SU 1801125676 00867940</t>
  </si>
  <si>
    <t>DEPOSITO DE 161801125453 SUC. SU 1801125453 00868161</t>
  </si>
  <si>
    <t>DEPOSITO DE 161801126073 SUC. SU 1801126073 00868149</t>
  </si>
  <si>
    <t>DEPOSITO DE 161802010224 SUC. ES 1802010224 00948273</t>
  </si>
  <si>
    <t>DEPOSITO DE 161902169821 SUC. DE 1902169821 00795100</t>
  </si>
  <si>
    <t>DEPOSITO DE 161902169249 SUC. DE 1902169249 00795547</t>
  </si>
  <si>
    <t>161902169472 D INT 0403191 00407870</t>
  </si>
  <si>
    <t>COLEGIATURA D INT 0040319 00410368</t>
  </si>
  <si>
    <t>DEPOSITO DE 160083102511 SUC. CE 0083102511 00720630</t>
  </si>
  <si>
    <t>MAESTRIA D INT 0040319 00367877</t>
  </si>
  <si>
    <t>ORALIA LEON SANDOVAL D INT 2010733 00426648</t>
  </si>
  <si>
    <t>DEPOSITO DE 161802010510 SUC. IR 1802010510 00241385</t>
  </si>
  <si>
    <t>MCVT Marzo 2019 D INT 2013514 00459889</t>
  </si>
  <si>
    <t>DEPOSITO DE 161802012545 SUC. SA 1802012545 00925865</t>
  </si>
  <si>
    <t>DEPOSITO DE 50319 SUC. BCA.ELECT 0000050319 00129093</t>
  </si>
  <si>
    <t>DEPOSITO DE 161902170082 SUC. PL 1902170082 00587641</t>
  </si>
  <si>
    <t>mes Marzo D INT 2168915 00664492</t>
  </si>
  <si>
    <t>161902170877 D INT 1371870 00474783</t>
  </si>
  <si>
    <t>DEPOSITO DE 160083102511 SUC. GU 0083102511 00641871</t>
  </si>
  <si>
    <t>161902170940 D INT 0703191 00501118</t>
  </si>
  <si>
    <t>COLEGIATURA MARZO MAESTRIA VIA D INT 0004048 00553156</t>
  </si>
  <si>
    <t>DEPOSITO DE 161801112764 SUC. SU 1801112764 00959495</t>
  </si>
  <si>
    <t>DEPOSITO DE SUC. FAJA DE ORO,GT 0000000000 00726269</t>
  </si>
  <si>
    <t>DEPOSITO DE SUC. SUC AUT BANAME 0000000000 00190570</t>
  </si>
  <si>
    <t>DERECHO A EXAMEN JUAN EDGARDO IBARRA SEG D INT 0002107 00199036</t>
  </si>
  <si>
    <t>DEPOSITO DE 161802012831 SUC. GU 1802012831 00645744</t>
  </si>
  <si>
    <t>DEPOSITO DE 161801127265 SUC. FA 1801127265 00727160</t>
  </si>
  <si>
    <t>DEPOSITO DE 160083102511 SUC. TR 0083102511 00276206</t>
  </si>
  <si>
    <t>DEPOSITO DE 160083102511 SUC. TR 0083102511 00276843</t>
  </si>
  <si>
    <t>DEPOSITO DE 160083102511 SUC. CU 0083102511 00265497</t>
  </si>
  <si>
    <t>MENSUALIDAD MARZO 2019 D INT 2011862 00073952</t>
  </si>
  <si>
    <t>DEPOSITO DE 160083102511 SUC. AB 0083102511 00227321</t>
  </si>
  <si>
    <t>DEPOSITO DE 161801126582 SUC. SU 1801126582 00066047</t>
  </si>
  <si>
    <t>DEPOSITO DE SUC. FAJA DE ORO,GT 0000000000 00731699</t>
  </si>
  <si>
    <t>161801132580 ABONO A CUENTA D INT 8201051 00509415</t>
  </si>
  <si>
    <t>DEPOSITO DE 160083102511 SUC. TE 0083102511 00154110</t>
  </si>
  <si>
    <t>FSDE-7438</t>
  </si>
  <si>
    <t>FSDE-7436</t>
  </si>
  <si>
    <t>FSDE-7441</t>
  </si>
  <si>
    <t>FSDE-7440</t>
  </si>
  <si>
    <t>FSDE-7437</t>
  </si>
  <si>
    <t>FSDE-7439</t>
  </si>
  <si>
    <t>FSDE-7443</t>
  </si>
  <si>
    <t>FSDE-7442</t>
  </si>
  <si>
    <t>FSDE-7514</t>
  </si>
  <si>
    <t>FSDE-7467</t>
  </si>
  <si>
    <t>FSDE-7516</t>
  </si>
  <si>
    <t>FSDE-7519</t>
  </si>
  <si>
    <t>FSDE-7518</t>
  </si>
  <si>
    <t>FSDE-7567</t>
  </si>
  <si>
    <t>FSDE-7517</t>
  </si>
  <si>
    <t>FSDE-7515</t>
  </si>
  <si>
    <t>FSDE-7565</t>
  </si>
  <si>
    <t>FSDE-7541</t>
  </si>
  <si>
    <t>FSDE-7566</t>
  </si>
  <si>
    <t xml:space="preserve">LOREDO </t>
  </si>
  <si>
    <t>FSDE-7670</t>
  </si>
  <si>
    <t>CARRILLO</t>
  </si>
  <si>
    <t xml:space="preserve">JOVANNA EDITH </t>
  </si>
  <si>
    <t xml:space="preserve">DE ALBA </t>
  </si>
  <si>
    <t>FSDE-7695</t>
  </si>
  <si>
    <t xml:space="preserve">MACIAS </t>
  </si>
  <si>
    <t>JESUS ABRAHAM</t>
  </si>
  <si>
    <t>FSDE-7704</t>
  </si>
  <si>
    <t>FERNANDO</t>
  </si>
  <si>
    <t>ANDRADE</t>
  </si>
  <si>
    <t>FSDE-7667</t>
  </si>
  <si>
    <t>VIANEY PAULINA</t>
  </si>
  <si>
    <t>FSDE-7668</t>
  </si>
  <si>
    <t xml:space="preserve">NAVARRO </t>
  </si>
  <si>
    <t>FSDE-7663</t>
  </si>
  <si>
    <t>FSDE-7662</t>
  </si>
  <si>
    <t>MCVT-2</t>
  </si>
  <si>
    <t>SEGURA</t>
  </si>
  <si>
    <t xml:space="preserve">JUAN EDGARDO </t>
  </si>
  <si>
    <t>FSDE-7942</t>
  </si>
  <si>
    <t>FSDE-7681</t>
  </si>
  <si>
    <t>RUIZ</t>
  </si>
  <si>
    <t xml:space="preserve">EMANUEL </t>
  </si>
  <si>
    <t>FSDE-7682</t>
  </si>
  <si>
    <t>FSDE-7798</t>
  </si>
  <si>
    <t xml:space="preserve">MCVT-1 </t>
  </si>
  <si>
    <t xml:space="preserve">ORLANZZINI </t>
  </si>
  <si>
    <t xml:space="preserve">ARREGUIN </t>
  </si>
  <si>
    <t>FSDE-7797</t>
  </si>
  <si>
    <t>FSDE-7901</t>
  </si>
  <si>
    <t xml:space="preserve">SALINAS </t>
  </si>
  <si>
    <t>J GUADALUPE</t>
  </si>
  <si>
    <t>FSDE-7813</t>
  </si>
  <si>
    <t>FSDE-7814</t>
  </si>
  <si>
    <t>FSDE-8080</t>
  </si>
  <si>
    <t>IGNACIO</t>
  </si>
  <si>
    <t>FSDE-7900</t>
  </si>
  <si>
    <t>ZARATE</t>
  </si>
  <si>
    <t xml:space="preserve">CARLOS GREGORIO </t>
  </si>
  <si>
    <t>FSDE-7826</t>
  </si>
  <si>
    <t>FSDE-8081</t>
  </si>
  <si>
    <t>AARON</t>
  </si>
  <si>
    <t xml:space="preserve">TOTAL MENOS SERVICIOS </t>
  </si>
  <si>
    <t>FSDE-7669</t>
  </si>
  <si>
    <t xml:space="preserve">CAZAREZ CABALLERO ANGEL EDUARDO </t>
  </si>
  <si>
    <t xml:space="preserve">VEGA MARTINEZ VIVIANA MARGOT </t>
  </si>
  <si>
    <t xml:space="preserve">MONTO </t>
  </si>
  <si>
    <t>FSDE-7683</t>
  </si>
  <si>
    <t xml:space="preserve">PEREZ MARES LOURDES LILIANA </t>
  </si>
  <si>
    <t>FSDE-7794</t>
  </si>
  <si>
    <t xml:space="preserve">GARCIA ESPINOZA ESTEBAN EDUARDO </t>
  </si>
  <si>
    <t>FSDE-7825</t>
  </si>
  <si>
    <t xml:space="preserve">ORTEGA HERRERA AARON </t>
  </si>
  <si>
    <t>FSDE-8100</t>
  </si>
  <si>
    <t xml:space="preserve">OGAZ TORRES ALEJANDRO </t>
  </si>
  <si>
    <t>FSDE-8115</t>
  </si>
  <si>
    <t xml:space="preserve">DUEÑEZ GARCIA ALEJANDRO </t>
  </si>
  <si>
    <t>FSDE-8097</t>
  </si>
  <si>
    <t xml:space="preserve">LOREDO NEGRETE DIANA ALEJANDRA </t>
  </si>
  <si>
    <t>FSDE-8098</t>
  </si>
  <si>
    <t xml:space="preserve">ARCIGA RAMIREZ LUIS DANIEL </t>
  </si>
  <si>
    <t>FSDE-8099</t>
  </si>
  <si>
    <t xml:space="preserve">FLORES RABAGO ANDREA </t>
  </si>
  <si>
    <t>FSDE-8131</t>
  </si>
  <si>
    <t xml:space="preserve">CARRILLO HERNANDEZ JOVANNA EDITH </t>
  </si>
  <si>
    <t xml:space="preserve">NAREZ RODRIGUEZ MA DE LOS ANGELES </t>
  </si>
  <si>
    <t>FSDE-8114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</si>
</sst>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FF0000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sz val="8"/>
      <name val="Arial Unicode MS"/>
      <family val="2"/>
    </font>
    <font>
      <sz val="8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7" fillId="0" borderId="0"/>
    <xf numFmtId="0" fontId="18" fillId="0" borderId="0"/>
  </cellStyleXfs>
  <cellXfs count="6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15" fillId="0" borderId="0" xfId="0" applyFont="1"/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6" fillId="0" borderId="0" xfId="3" applyNumberFormat="1" applyFont="1"/>
    <xf numFmtId="0" fontId="6" fillId="0" borderId="0" xfId="3" applyNumberFormat="1" applyFont="1" applyAlignment="1">
      <alignment horizontal="center"/>
    </xf>
    <xf numFmtId="4" fontId="0" fillId="0" borderId="0" xfId="0" applyNumberFormat="1"/>
    <xf numFmtId="0" fontId="3" fillId="0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4" fontId="19" fillId="0" borderId="0" xfId="3" applyNumberFormat="1" applyFont="1"/>
    <xf numFmtId="0" fontId="20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5" fillId="0" borderId="0" xfId="3" applyFill="1"/>
    <xf numFmtId="4" fontId="15" fillId="0" borderId="0" xfId="0" applyNumberFormat="1" applyFont="1"/>
    <xf numFmtId="0" fontId="22" fillId="2" borderId="0" xfId="0" applyFont="1" applyFill="1" applyBorder="1" applyAlignment="1">
      <alignment horizontal="center" vertical="center"/>
    </xf>
    <xf numFmtId="14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/>
    <xf numFmtId="2" fontId="22" fillId="2" borderId="0" xfId="0" applyNumberFormat="1" applyFont="1" applyFill="1" applyBorder="1"/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/>
    <xf numFmtId="14" fontId="23" fillId="2" borderId="0" xfId="9" applyNumberFormat="1" applyFont="1" applyFill="1" applyBorder="1" applyAlignment="1">
      <alignment horizontal="center" vertical="center"/>
    </xf>
    <xf numFmtId="14" fontId="5" fillId="2" borderId="0" xfId="9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4" fontId="2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4" fontId="0" fillId="0" borderId="1" xfId="0" applyNumberFormat="1" applyBorder="1"/>
    <xf numFmtId="4" fontId="0" fillId="0" borderId="0" xfId="0" applyNumberFormat="1" applyBorder="1"/>
    <xf numFmtId="14" fontId="5" fillId="0" borderId="0" xfId="9" applyNumberFormat="1" applyFont="1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0" xfId="0" applyAlignment="1">
      <alignment horizontal="right"/>
    </xf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5"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55" workbookViewId="0">
      <selection activeCell="K53" sqref="K53"/>
    </sheetView>
  </sheetViews>
  <sheetFormatPr baseColWidth="10" defaultRowHeight="15" x14ac:dyDescent="0.25"/>
  <cols>
    <col min="3" max="3" width="51.42578125" customWidth="1"/>
    <col min="4" max="4" width="11.85546875" customWidth="1"/>
    <col min="5" max="5" width="12.7109375" customWidth="1"/>
    <col min="7" max="7" width="13.140625" customWidth="1"/>
  </cols>
  <sheetData>
    <row r="1" spans="1:12" x14ac:dyDescent="0.25">
      <c r="A1" s="66" t="s">
        <v>0</v>
      </c>
      <c r="B1" s="66"/>
      <c r="C1" s="66"/>
      <c r="D1" s="66"/>
      <c r="E1" s="66"/>
      <c r="G1" s="2"/>
    </row>
    <row r="2" spans="1:12" x14ac:dyDescent="0.25">
      <c r="A2" s="66" t="s">
        <v>117</v>
      </c>
      <c r="B2" s="66"/>
      <c r="C2" s="66"/>
      <c r="D2" s="66"/>
      <c r="E2" s="66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118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18</v>
      </c>
    </row>
    <row r="6" spans="1:12" s="42" customFormat="1" x14ac:dyDescent="0.25">
      <c r="A6" s="50">
        <v>3</v>
      </c>
      <c r="B6" s="51">
        <v>43525</v>
      </c>
      <c r="C6" s="52" t="s">
        <v>126</v>
      </c>
      <c r="D6" s="53">
        <v>3450</v>
      </c>
      <c r="E6" s="54" t="s">
        <v>23</v>
      </c>
      <c r="F6" s="55">
        <v>715</v>
      </c>
      <c r="G6" s="56" t="s">
        <v>165</v>
      </c>
      <c r="I6" s="42" t="s">
        <v>40</v>
      </c>
      <c r="J6" s="42" t="s">
        <v>25</v>
      </c>
      <c r="K6" s="42" t="s">
        <v>91</v>
      </c>
    </row>
    <row r="7" spans="1:12" s="42" customFormat="1" x14ac:dyDescent="0.25">
      <c r="A7" s="50">
        <v>5</v>
      </c>
      <c r="B7" s="51">
        <v>43525</v>
      </c>
      <c r="C7" s="52" t="s">
        <v>127</v>
      </c>
      <c r="D7" s="53">
        <v>3250</v>
      </c>
      <c r="E7" s="54" t="s">
        <v>23</v>
      </c>
      <c r="F7" s="55">
        <v>715</v>
      </c>
      <c r="G7" s="56" t="s">
        <v>166</v>
      </c>
      <c r="I7" s="42" t="s">
        <v>24</v>
      </c>
      <c r="J7" s="42" t="s">
        <v>184</v>
      </c>
      <c r="K7" s="42" t="s">
        <v>109</v>
      </c>
      <c r="L7" s="42" t="s">
        <v>28</v>
      </c>
    </row>
    <row r="8" spans="1:12" s="42" customFormat="1" x14ac:dyDescent="0.25">
      <c r="A8" s="50">
        <v>7</v>
      </c>
      <c r="B8" s="51">
        <v>43525</v>
      </c>
      <c r="C8" s="58" t="s">
        <v>128</v>
      </c>
      <c r="D8" s="53">
        <v>5052.5</v>
      </c>
      <c r="E8" s="54" t="s">
        <v>23</v>
      </c>
      <c r="F8" s="55">
        <v>715</v>
      </c>
      <c r="G8" s="57" t="s">
        <v>185</v>
      </c>
      <c r="I8" s="42" t="s">
        <v>29</v>
      </c>
      <c r="J8" s="42" t="s">
        <v>30</v>
      </c>
      <c r="K8" s="42" t="s">
        <v>31</v>
      </c>
      <c r="L8" s="42" t="s">
        <v>32</v>
      </c>
    </row>
    <row r="9" spans="1:12" s="42" customFormat="1" x14ac:dyDescent="0.25">
      <c r="A9" s="50">
        <v>25</v>
      </c>
      <c r="B9" s="51">
        <v>43525</v>
      </c>
      <c r="C9" s="52" t="s">
        <v>129</v>
      </c>
      <c r="D9" s="53">
        <v>1000</v>
      </c>
      <c r="E9" s="54" t="s">
        <v>23</v>
      </c>
      <c r="F9" s="55">
        <v>715</v>
      </c>
      <c r="G9" s="56" t="s">
        <v>167</v>
      </c>
      <c r="I9" s="42" t="s">
        <v>52</v>
      </c>
      <c r="J9" s="42" t="s">
        <v>71</v>
      </c>
      <c r="K9" s="42" t="s">
        <v>72</v>
      </c>
      <c r="L9" s="42" t="s">
        <v>73</v>
      </c>
    </row>
    <row r="10" spans="1:12" s="42" customFormat="1" x14ac:dyDescent="0.25">
      <c r="A10" s="50">
        <v>26</v>
      </c>
      <c r="B10" s="51">
        <v>43525</v>
      </c>
      <c r="C10" s="52" t="s">
        <v>130</v>
      </c>
      <c r="D10" s="53">
        <v>1000</v>
      </c>
      <c r="E10" s="54" t="s">
        <v>23</v>
      </c>
      <c r="F10" s="55">
        <v>715</v>
      </c>
      <c r="G10" s="56" t="s">
        <v>168</v>
      </c>
      <c r="I10" s="42" t="s">
        <v>52</v>
      </c>
      <c r="J10" s="42" t="s">
        <v>71</v>
      </c>
      <c r="K10" s="42" t="s">
        <v>74</v>
      </c>
      <c r="L10" s="42" t="s">
        <v>73</v>
      </c>
    </row>
    <row r="11" spans="1:12" s="42" customFormat="1" ht="14.25" customHeight="1" x14ac:dyDescent="0.25">
      <c r="A11" s="50">
        <v>27</v>
      </c>
      <c r="B11" s="51">
        <v>43525</v>
      </c>
      <c r="C11" s="52" t="s">
        <v>131</v>
      </c>
      <c r="D11" s="53">
        <v>2000</v>
      </c>
      <c r="E11" s="54" t="s">
        <v>23</v>
      </c>
      <c r="F11" s="55">
        <v>715</v>
      </c>
      <c r="G11" s="59" t="s">
        <v>169</v>
      </c>
      <c r="I11" s="42" t="s">
        <v>52</v>
      </c>
      <c r="J11" s="42" t="s">
        <v>186</v>
      </c>
      <c r="K11" s="42" t="s">
        <v>54</v>
      </c>
      <c r="L11" s="42" t="s">
        <v>187</v>
      </c>
    </row>
    <row r="12" spans="1:12" s="42" customFormat="1" x14ac:dyDescent="0.25">
      <c r="A12" s="50">
        <v>30</v>
      </c>
      <c r="B12" s="51">
        <v>43525</v>
      </c>
      <c r="C12" s="52" t="s">
        <v>132</v>
      </c>
      <c r="D12" s="53">
        <v>3622.5</v>
      </c>
      <c r="E12" s="54" t="s">
        <v>23</v>
      </c>
      <c r="F12" s="55">
        <v>715</v>
      </c>
      <c r="G12" s="56" t="s">
        <v>170</v>
      </c>
      <c r="I12" s="42" t="s">
        <v>29</v>
      </c>
      <c r="J12" s="42" t="s">
        <v>50</v>
      </c>
      <c r="K12" s="42" t="s">
        <v>51</v>
      </c>
      <c r="L12" s="42" t="s">
        <v>116</v>
      </c>
    </row>
    <row r="13" spans="1:12" s="42" customFormat="1" x14ac:dyDescent="0.25">
      <c r="A13" s="50">
        <v>32</v>
      </c>
      <c r="B13" s="51">
        <v>43525</v>
      </c>
      <c r="C13" s="52" t="s">
        <v>133</v>
      </c>
      <c r="D13" s="53">
        <v>3243</v>
      </c>
      <c r="E13" s="54" t="s">
        <v>23</v>
      </c>
      <c r="F13" s="55">
        <v>715</v>
      </c>
      <c r="G13" s="56" t="s">
        <v>171</v>
      </c>
      <c r="I13" s="42" t="s">
        <v>24</v>
      </c>
      <c r="J13" s="42" t="s">
        <v>68</v>
      </c>
      <c r="K13" s="42" t="s">
        <v>25</v>
      </c>
      <c r="L13" s="42" t="s">
        <v>26</v>
      </c>
    </row>
    <row r="14" spans="1:12" s="42" customFormat="1" x14ac:dyDescent="0.25">
      <c r="A14" s="50">
        <v>33</v>
      </c>
      <c r="B14" s="51">
        <v>43525</v>
      </c>
      <c r="C14" s="52" t="s">
        <v>134</v>
      </c>
      <c r="D14" s="53">
        <v>3243</v>
      </c>
      <c r="E14" s="54" t="s">
        <v>23</v>
      </c>
      <c r="F14" s="55">
        <v>715</v>
      </c>
      <c r="G14" s="56" t="s">
        <v>172</v>
      </c>
      <c r="I14" s="42" t="s">
        <v>24</v>
      </c>
      <c r="J14" s="42" t="s">
        <v>188</v>
      </c>
      <c r="K14" s="42" t="s">
        <v>37</v>
      </c>
      <c r="L14" s="42" t="s">
        <v>38</v>
      </c>
    </row>
    <row r="15" spans="1:12" s="42" customFormat="1" x14ac:dyDescent="0.25">
      <c r="A15" s="50">
        <v>62</v>
      </c>
      <c r="B15" s="51">
        <v>43528</v>
      </c>
      <c r="C15" s="52" t="s">
        <v>135</v>
      </c>
      <c r="D15" s="53">
        <v>3243</v>
      </c>
      <c r="E15" s="54" t="s">
        <v>23</v>
      </c>
      <c r="F15" s="55">
        <v>715</v>
      </c>
      <c r="G15" s="56" t="s">
        <v>173</v>
      </c>
      <c r="I15" s="42" t="s">
        <v>24</v>
      </c>
      <c r="J15" s="42" t="s">
        <v>63</v>
      </c>
      <c r="K15" s="42" t="s">
        <v>79</v>
      </c>
      <c r="L15" s="42" t="s">
        <v>80</v>
      </c>
    </row>
    <row r="16" spans="1:12" s="42" customFormat="1" x14ac:dyDescent="0.25">
      <c r="A16" s="50">
        <v>63</v>
      </c>
      <c r="B16" s="51">
        <v>43528</v>
      </c>
      <c r="C16" s="52" t="s">
        <v>136</v>
      </c>
      <c r="D16" s="53">
        <v>3243</v>
      </c>
      <c r="E16" s="54" t="s">
        <v>23</v>
      </c>
      <c r="F16" s="55">
        <v>715</v>
      </c>
      <c r="G16" s="56" t="s">
        <v>174</v>
      </c>
      <c r="I16" s="42" t="s">
        <v>40</v>
      </c>
      <c r="J16" s="42" t="s">
        <v>43</v>
      </c>
      <c r="K16" s="42" t="s">
        <v>44</v>
      </c>
      <c r="L16" s="42" t="s">
        <v>45</v>
      </c>
    </row>
    <row r="17" spans="1:12" s="42" customFormat="1" x14ac:dyDescent="0.25">
      <c r="A17" s="50">
        <v>69</v>
      </c>
      <c r="B17" s="51">
        <v>43528</v>
      </c>
      <c r="C17" s="52" t="s">
        <v>137</v>
      </c>
      <c r="D17" s="53">
        <v>3243</v>
      </c>
      <c r="E17" s="54" t="s">
        <v>23</v>
      </c>
      <c r="F17" s="55">
        <v>715</v>
      </c>
      <c r="G17" s="57" t="s">
        <v>189</v>
      </c>
      <c r="I17" s="42" t="s">
        <v>24</v>
      </c>
      <c r="J17" s="42" t="s">
        <v>64</v>
      </c>
      <c r="K17" s="42" t="s">
        <v>190</v>
      </c>
      <c r="L17" s="42" t="s">
        <v>191</v>
      </c>
    </row>
    <row r="18" spans="1:12" s="42" customFormat="1" x14ac:dyDescent="0.25">
      <c r="A18" s="50">
        <v>82</v>
      </c>
      <c r="B18" s="51">
        <v>43529</v>
      </c>
      <c r="C18" s="52" t="s">
        <v>138</v>
      </c>
      <c r="D18" s="53">
        <v>3243</v>
      </c>
      <c r="E18" s="54" t="s">
        <v>23</v>
      </c>
      <c r="F18" s="55">
        <v>715</v>
      </c>
      <c r="G18" s="56" t="s">
        <v>175</v>
      </c>
      <c r="I18" s="42" t="s">
        <v>29</v>
      </c>
      <c r="J18" s="42" t="s">
        <v>104</v>
      </c>
      <c r="K18" s="42" t="s">
        <v>39</v>
      </c>
      <c r="L18" s="42" t="s">
        <v>105</v>
      </c>
    </row>
    <row r="19" spans="1:12" s="42" customFormat="1" x14ac:dyDescent="0.25">
      <c r="A19" s="50">
        <v>86</v>
      </c>
      <c r="B19" s="51">
        <v>43529</v>
      </c>
      <c r="C19" s="52" t="s">
        <v>139</v>
      </c>
      <c r="D19" s="53">
        <v>3243</v>
      </c>
      <c r="E19" s="54" t="s">
        <v>23</v>
      </c>
      <c r="F19" s="55">
        <v>715</v>
      </c>
      <c r="G19" s="56" t="s">
        <v>176</v>
      </c>
      <c r="I19" s="42" t="s">
        <v>29</v>
      </c>
      <c r="J19" s="42" t="s">
        <v>97</v>
      </c>
      <c r="K19" s="42" t="s">
        <v>35</v>
      </c>
      <c r="L19" s="42" t="s">
        <v>36</v>
      </c>
    </row>
    <row r="20" spans="1:12" s="42" customFormat="1" x14ac:dyDescent="0.25">
      <c r="A20" s="50">
        <v>87</v>
      </c>
      <c r="B20" s="51">
        <v>43529</v>
      </c>
      <c r="C20" s="52" t="s">
        <v>140</v>
      </c>
      <c r="D20" s="53">
        <v>4494</v>
      </c>
      <c r="E20" s="54" t="s">
        <v>23</v>
      </c>
      <c r="F20" s="55">
        <v>715</v>
      </c>
      <c r="G20" s="57" t="s">
        <v>192</v>
      </c>
      <c r="I20" s="42" t="s">
        <v>29</v>
      </c>
      <c r="J20" s="42" t="s">
        <v>33</v>
      </c>
      <c r="K20" s="42" t="s">
        <v>34</v>
      </c>
      <c r="L20" s="42" t="s">
        <v>98</v>
      </c>
    </row>
    <row r="21" spans="1:12" s="42" customFormat="1" x14ac:dyDescent="0.25">
      <c r="A21" s="50">
        <v>89</v>
      </c>
      <c r="B21" s="51">
        <v>43529</v>
      </c>
      <c r="C21" s="52" t="s">
        <v>141</v>
      </c>
      <c r="D21" s="53">
        <v>3243</v>
      </c>
      <c r="E21" s="54" t="s">
        <v>23</v>
      </c>
      <c r="F21" s="55">
        <v>715</v>
      </c>
      <c r="G21" s="56" t="s">
        <v>177</v>
      </c>
      <c r="I21" s="42" t="s">
        <v>40</v>
      </c>
      <c r="J21" s="42" t="s">
        <v>68</v>
      </c>
      <c r="K21" s="42" t="s">
        <v>92</v>
      </c>
      <c r="L21" s="42" t="s">
        <v>93</v>
      </c>
    </row>
    <row r="22" spans="1:12" s="42" customFormat="1" x14ac:dyDescent="0.25">
      <c r="A22" s="50">
        <v>91</v>
      </c>
      <c r="B22" s="51">
        <v>43529</v>
      </c>
      <c r="C22" s="52" t="s">
        <v>142</v>
      </c>
      <c r="D22" s="53">
        <v>3450</v>
      </c>
      <c r="E22" s="54" t="s">
        <v>23</v>
      </c>
      <c r="F22" s="55">
        <v>715</v>
      </c>
      <c r="G22" s="56" t="s">
        <v>178</v>
      </c>
      <c r="I22" s="42" t="s">
        <v>40</v>
      </c>
      <c r="J22" s="42" t="s">
        <v>41</v>
      </c>
      <c r="K22" s="42" t="s">
        <v>69</v>
      </c>
      <c r="L22" s="42" t="s">
        <v>70</v>
      </c>
    </row>
    <row r="23" spans="1:12" s="42" customFormat="1" x14ac:dyDescent="0.25">
      <c r="A23" s="50">
        <v>98</v>
      </c>
      <c r="B23" s="51">
        <v>43529</v>
      </c>
      <c r="C23" s="52" t="s">
        <v>143</v>
      </c>
      <c r="D23" s="53">
        <v>3243</v>
      </c>
      <c r="E23" s="54" t="s">
        <v>23</v>
      </c>
      <c r="F23" s="55">
        <v>715</v>
      </c>
      <c r="G23" s="56" t="s">
        <v>179</v>
      </c>
      <c r="I23" s="42" t="s">
        <v>24</v>
      </c>
      <c r="J23" s="42" t="s">
        <v>62</v>
      </c>
      <c r="K23" s="42" t="s">
        <v>96</v>
      </c>
      <c r="L23" s="42" t="s">
        <v>193</v>
      </c>
    </row>
    <row r="24" spans="1:12" s="42" customFormat="1" x14ac:dyDescent="0.25">
      <c r="A24" s="50">
        <v>100</v>
      </c>
      <c r="B24" s="51">
        <v>43529</v>
      </c>
      <c r="C24" s="52" t="s">
        <v>144</v>
      </c>
      <c r="D24" s="53">
        <v>3243</v>
      </c>
      <c r="E24" s="54" t="s">
        <v>23</v>
      </c>
      <c r="F24" s="55">
        <v>715</v>
      </c>
      <c r="G24" s="56" t="s">
        <v>180</v>
      </c>
      <c r="I24" s="42" t="s">
        <v>24</v>
      </c>
      <c r="J24" s="42" t="s">
        <v>57</v>
      </c>
      <c r="K24" s="42" t="s">
        <v>107</v>
      </c>
      <c r="L24" s="42" t="s">
        <v>58</v>
      </c>
    </row>
    <row r="25" spans="1:12" s="42" customFormat="1" x14ac:dyDescent="0.25">
      <c r="A25" s="50">
        <v>107</v>
      </c>
      <c r="B25" s="51">
        <v>43529</v>
      </c>
      <c r="C25" s="52" t="s">
        <v>145</v>
      </c>
      <c r="D25" s="53">
        <v>3243</v>
      </c>
      <c r="E25" s="54" t="s">
        <v>23</v>
      </c>
      <c r="F25" s="55">
        <v>715</v>
      </c>
      <c r="G25" s="56" t="s">
        <v>181</v>
      </c>
      <c r="I25" s="42" t="s">
        <v>24</v>
      </c>
      <c r="J25" s="42" t="s">
        <v>194</v>
      </c>
      <c r="K25" s="42" t="s">
        <v>94</v>
      </c>
      <c r="L25" s="42" t="s">
        <v>95</v>
      </c>
    </row>
    <row r="26" spans="1:12" s="42" customFormat="1" x14ac:dyDescent="0.25">
      <c r="A26" s="50">
        <v>120</v>
      </c>
      <c r="B26" s="51">
        <v>43530</v>
      </c>
      <c r="C26" s="52" t="s">
        <v>146</v>
      </c>
      <c r="D26" s="53">
        <v>3450</v>
      </c>
      <c r="E26" s="54" t="s">
        <v>23</v>
      </c>
      <c r="F26" s="55">
        <v>715</v>
      </c>
      <c r="G26" s="56" t="s">
        <v>182</v>
      </c>
      <c r="I26" s="42" t="s">
        <v>46</v>
      </c>
      <c r="J26" s="42" t="s">
        <v>31</v>
      </c>
      <c r="K26" s="42" t="s">
        <v>31</v>
      </c>
      <c r="L26" s="42" t="s">
        <v>106</v>
      </c>
    </row>
    <row r="27" spans="1:12" s="42" customFormat="1" x14ac:dyDescent="0.25">
      <c r="A27" s="50">
        <v>121</v>
      </c>
      <c r="B27" s="51">
        <v>43530</v>
      </c>
      <c r="C27" s="52" t="s">
        <v>147</v>
      </c>
      <c r="D27" s="53">
        <v>3450</v>
      </c>
      <c r="E27" s="54" t="s">
        <v>23</v>
      </c>
      <c r="F27" s="55">
        <v>715</v>
      </c>
      <c r="G27" s="56"/>
      <c r="I27" s="42" t="s">
        <v>24</v>
      </c>
      <c r="J27" s="42" t="s">
        <v>27</v>
      </c>
      <c r="K27" s="42" t="s">
        <v>109</v>
      </c>
      <c r="L27" s="42" t="s">
        <v>110</v>
      </c>
    </row>
    <row r="28" spans="1:12" s="42" customFormat="1" x14ac:dyDescent="0.25">
      <c r="A28" s="50">
        <v>155</v>
      </c>
      <c r="B28" s="51">
        <v>43531</v>
      </c>
      <c r="C28" s="52" t="s">
        <v>148</v>
      </c>
      <c r="D28" s="53">
        <v>3450</v>
      </c>
      <c r="E28" s="54" t="s">
        <v>23</v>
      </c>
      <c r="F28" s="55">
        <v>715</v>
      </c>
      <c r="G28" s="56" t="s">
        <v>183</v>
      </c>
      <c r="I28" s="42" t="s">
        <v>46</v>
      </c>
      <c r="J28" s="42" t="s">
        <v>78</v>
      </c>
      <c r="K28" s="42" t="s">
        <v>99</v>
      </c>
      <c r="L28" s="42" t="s">
        <v>100</v>
      </c>
    </row>
    <row r="29" spans="1:12" s="42" customFormat="1" x14ac:dyDescent="0.25">
      <c r="A29" s="50">
        <v>165</v>
      </c>
      <c r="B29" s="51">
        <v>43531</v>
      </c>
      <c r="C29" s="52" t="s">
        <v>149</v>
      </c>
      <c r="D29" s="53">
        <v>4547</v>
      </c>
      <c r="E29" s="54" t="s">
        <v>23</v>
      </c>
      <c r="F29" s="55">
        <v>715</v>
      </c>
      <c r="G29" s="57" t="s">
        <v>195</v>
      </c>
      <c r="I29" s="42" t="s">
        <v>46</v>
      </c>
      <c r="J29" s="42" t="s">
        <v>67</v>
      </c>
      <c r="K29" s="42" t="s">
        <v>108</v>
      </c>
      <c r="L29" s="42" t="s">
        <v>196</v>
      </c>
    </row>
    <row r="30" spans="1:12" s="42" customFormat="1" x14ac:dyDescent="0.25">
      <c r="A30" s="50">
        <v>236</v>
      </c>
      <c r="B30" s="51">
        <v>43535</v>
      </c>
      <c r="C30" s="52" t="s">
        <v>150</v>
      </c>
      <c r="D30" s="53">
        <v>5475</v>
      </c>
      <c r="E30" s="54" t="s">
        <v>23</v>
      </c>
      <c r="F30" s="55">
        <v>715</v>
      </c>
      <c r="G30" s="57" t="s">
        <v>197</v>
      </c>
      <c r="I30" s="42" t="s">
        <v>75</v>
      </c>
      <c r="J30" s="42" t="s">
        <v>76</v>
      </c>
      <c r="K30" s="42" t="s">
        <v>68</v>
      </c>
      <c r="L30" s="42" t="s">
        <v>77</v>
      </c>
    </row>
    <row r="31" spans="1:12" s="42" customFormat="1" x14ac:dyDescent="0.25">
      <c r="A31" s="50">
        <v>272</v>
      </c>
      <c r="B31" s="51">
        <v>43535</v>
      </c>
      <c r="C31" s="52" t="s">
        <v>151</v>
      </c>
      <c r="D31" s="53">
        <v>820</v>
      </c>
      <c r="E31" s="54" t="s">
        <v>23</v>
      </c>
      <c r="F31" s="55">
        <v>715</v>
      </c>
      <c r="G31" s="57" t="s">
        <v>228</v>
      </c>
      <c r="H31" s="43" t="s">
        <v>6</v>
      </c>
      <c r="J31" s="42" t="s">
        <v>35</v>
      </c>
      <c r="K31" s="42" t="s">
        <v>60</v>
      </c>
      <c r="L31" s="42" t="s">
        <v>61</v>
      </c>
    </row>
    <row r="32" spans="1:12" s="42" customFormat="1" x14ac:dyDescent="0.25">
      <c r="A32" s="50">
        <v>287</v>
      </c>
      <c r="B32" s="51">
        <v>43536</v>
      </c>
      <c r="C32" s="52" t="s">
        <v>152</v>
      </c>
      <c r="D32" s="53">
        <v>3450</v>
      </c>
      <c r="E32" s="54" t="s">
        <v>23</v>
      </c>
      <c r="F32" s="55">
        <v>715</v>
      </c>
      <c r="G32" s="57" t="s">
        <v>199</v>
      </c>
      <c r="I32" s="42" t="s">
        <v>24</v>
      </c>
      <c r="J32" s="42" t="s">
        <v>47</v>
      </c>
      <c r="K32" s="42" t="s">
        <v>198</v>
      </c>
      <c r="L32" s="42" t="s">
        <v>48</v>
      </c>
    </row>
    <row r="33" spans="1:12" s="42" customFormat="1" x14ac:dyDescent="0.25">
      <c r="A33" s="50">
        <v>294</v>
      </c>
      <c r="B33" s="51">
        <v>43536</v>
      </c>
      <c r="C33" s="52" t="s">
        <v>153</v>
      </c>
      <c r="D33" s="53">
        <v>6500</v>
      </c>
      <c r="E33" s="54" t="s">
        <v>23</v>
      </c>
      <c r="F33" s="55">
        <v>715</v>
      </c>
      <c r="G33" s="57" t="s">
        <v>200</v>
      </c>
      <c r="I33" s="42" t="s">
        <v>201</v>
      </c>
      <c r="J33" s="42" t="s">
        <v>66</v>
      </c>
      <c r="K33" s="42" t="s">
        <v>202</v>
      </c>
      <c r="L33" s="42" t="s">
        <v>203</v>
      </c>
    </row>
    <row r="34" spans="1:12" s="42" customFormat="1" x14ac:dyDescent="0.25">
      <c r="A34" s="50">
        <v>309</v>
      </c>
      <c r="B34" s="51">
        <v>43537</v>
      </c>
      <c r="C34" s="58" t="s">
        <v>154</v>
      </c>
      <c r="D34" s="53">
        <v>3450</v>
      </c>
      <c r="E34" s="54" t="s">
        <v>23</v>
      </c>
      <c r="F34" s="55">
        <v>715</v>
      </c>
      <c r="G34" s="57" t="s">
        <v>204</v>
      </c>
      <c r="I34" s="42" t="s">
        <v>40</v>
      </c>
      <c r="J34" s="42" t="s">
        <v>54</v>
      </c>
      <c r="K34" s="42" t="s">
        <v>55</v>
      </c>
      <c r="L34" s="42" t="s">
        <v>56</v>
      </c>
    </row>
    <row r="35" spans="1:12" s="42" customFormat="1" x14ac:dyDescent="0.25">
      <c r="A35" s="50">
        <v>317</v>
      </c>
      <c r="B35" s="51">
        <v>43537</v>
      </c>
      <c r="C35" s="52" t="s">
        <v>155</v>
      </c>
      <c r="D35" s="53">
        <v>4150</v>
      </c>
      <c r="E35" s="54" t="s">
        <v>23</v>
      </c>
      <c r="F35" s="55">
        <v>715</v>
      </c>
      <c r="G35" s="57" t="s">
        <v>205</v>
      </c>
      <c r="I35" s="42" t="s">
        <v>52</v>
      </c>
      <c r="J35" s="42" t="s">
        <v>115</v>
      </c>
      <c r="K35" s="42" t="s">
        <v>206</v>
      </c>
      <c r="L35" s="42" t="s">
        <v>207</v>
      </c>
    </row>
    <row r="36" spans="1:12" s="42" customFormat="1" x14ac:dyDescent="0.25">
      <c r="A36" s="50">
        <v>325</v>
      </c>
      <c r="B36" s="51">
        <v>43538</v>
      </c>
      <c r="C36" s="52" t="s">
        <v>156</v>
      </c>
      <c r="D36" s="53">
        <v>820</v>
      </c>
      <c r="E36" s="54" t="s">
        <v>23</v>
      </c>
      <c r="F36" s="55">
        <v>715</v>
      </c>
      <c r="G36" s="57" t="s">
        <v>209</v>
      </c>
      <c r="H36" s="43" t="s">
        <v>6</v>
      </c>
      <c r="I36" s="42" t="s">
        <v>210</v>
      </c>
      <c r="J36" s="42" t="s">
        <v>211</v>
      </c>
      <c r="K36" s="42" t="s">
        <v>212</v>
      </c>
      <c r="L36" s="42" t="s">
        <v>42</v>
      </c>
    </row>
    <row r="37" spans="1:12" s="42" customFormat="1" x14ac:dyDescent="0.25">
      <c r="A37" s="50">
        <v>338</v>
      </c>
      <c r="B37" s="51">
        <v>43539</v>
      </c>
      <c r="C37" s="52" t="s">
        <v>157</v>
      </c>
      <c r="D37" s="53">
        <v>820</v>
      </c>
      <c r="E37" s="54" t="s">
        <v>23</v>
      </c>
      <c r="F37" s="55">
        <v>715</v>
      </c>
      <c r="G37" s="57" t="s">
        <v>213</v>
      </c>
      <c r="H37" s="43" t="s">
        <v>6</v>
      </c>
      <c r="I37" s="42" t="s">
        <v>201</v>
      </c>
      <c r="J37" s="42" t="s">
        <v>211</v>
      </c>
      <c r="K37" s="42" t="s">
        <v>212</v>
      </c>
      <c r="L37" s="42" t="s">
        <v>113</v>
      </c>
    </row>
    <row r="38" spans="1:12" s="42" customFormat="1" x14ac:dyDescent="0.25">
      <c r="A38" s="50">
        <v>362</v>
      </c>
      <c r="B38" s="51">
        <v>43539</v>
      </c>
      <c r="C38" s="58" t="s">
        <v>158</v>
      </c>
      <c r="D38" s="53">
        <v>3450</v>
      </c>
      <c r="E38" s="54" t="s">
        <v>23</v>
      </c>
      <c r="F38" s="55">
        <v>715</v>
      </c>
      <c r="G38" s="57" t="s">
        <v>214</v>
      </c>
      <c r="I38" s="42" t="s">
        <v>40</v>
      </c>
      <c r="J38" s="42" t="s">
        <v>114</v>
      </c>
      <c r="K38" s="42" t="s">
        <v>215</v>
      </c>
      <c r="L38" s="42" t="s">
        <v>216</v>
      </c>
    </row>
    <row r="39" spans="1:12" s="42" customFormat="1" x14ac:dyDescent="0.25">
      <c r="A39" s="50">
        <v>366</v>
      </c>
      <c r="B39" s="51">
        <v>43539</v>
      </c>
      <c r="C39" s="52" t="s">
        <v>159</v>
      </c>
      <c r="D39" s="53">
        <v>3450</v>
      </c>
      <c r="E39" s="54" t="s">
        <v>23</v>
      </c>
      <c r="F39" s="55">
        <v>715</v>
      </c>
      <c r="G39" s="57" t="s">
        <v>217</v>
      </c>
      <c r="I39" s="42" t="s">
        <v>40</v>
      </c>
      <c r="J39" s="42" t="s">
        <v>101</v>
      </c>
      <c r="K39" s="42" t="s">
        <v>102</v>
      </c>
      <c r="L39" s="42" t="s">
        <v>103</v>
      </c>
    </row>
    <row r="40" spans="1:12" s="42" customFormat="1" x14ac:dyDescent="0.25">
      <c r="A40" s="50">
        <v>372</v>
      </c>
      <c r="B40" s="51">
        <v>43543</v>
      </c>
      <c r="C40" s="52" t="s">
        <v>160</v>
      </c>
      <c r="D40" s="53">
        <v>3900</v>
      </c>
      <c r="E40" s="54" t="s">
        <v>23</v>
      </c>
      <c r="F40" s="55">
        <v>715</v>
      </c>
      <c r="G40" s="57" t="s">
        <v>218</v>
      </c>
      <c r="I40" s="42" t="s">
        <v>29</v>
      </c>
      <c r="J40" s="42" t="s">
        <v>64</v>
      </c>
      <c r="K40" s="42" t="s">
        <v>49</v>
      </c>
      <c r="L40" s="42" t="s">
        <v>65</v>
      </c>
    </row>
    <row r="41" spans="1:12" s="42" customFormat="1" x14ac:dyDescent="0.25">
      <c r="A41" s="50">
        <v>402</v>
      </c>
      <c r="B41" s="51">
        <v>43544</v>
      </c>
      <c r="C41" s="52" t="s">
        <v>161</v>
      </c>
      <c r="D41" s="53">
        <v>820</v>
      </c>
      <c r="E41" s="54" t="s">
        <v>23</v>
      </c>
      <c r="F41" s="55">
        <v>715</v>
      </c>
      <c r="G41" s="57" t="s">
        <v>224</v>
      </c>
      <c r="H41" s="43" t="s">
        <v>6</v>
      </c>
      <c r="I41" s="42" t="s">
        <v>52</v>
      </c>
      <c r="J41" s="42" t="s">
        <v>111</v>
      </c>
      <c r="K41" s="42" t="s">
        <v>54</v>
      </c>
      <c r="L41" s="42" t="s">
        <v>59</v>
      </c>
    </row>
    <row r="42" spans="1:12" s="42" customFormat="1" x14ac:dyDescent="0.25">
      <c r="A42" s="50">
        <v>455</v>
      </c>
      <c r="B42" s="51">
        <v>43546</v>
      </c>
      <c r="C42" s="52" t="s">
        <v>162</v>
      </c>
      <c r="D42" s="53">
        <v>820</v>
      </c>
      <c r="E42" s="54" t="s">
        <v>23</v>
      </c>
      <c r="F42" s="55">
        <v>715</v>
      </c>
      <c r="G42" s="57" t="s">
        <v>221</v>
      </c>
      <c r="H42" s="43" t="s">
        <v>6</v>
      </c>
      <c r="I42" s="42" t="s">
        <v>52</v>
      </c>
      <c r="J42" s="42" t="s">
        <v>222</v>
      </c>
      <c r="K42" s="42" t="s">
        <v>53</v>
      </c>
      <c r="L42" s="42" t="s">
        <v>223</v>
      </c>
    </row>
    <row r="43" spans="1:12" s="42" customFormat="1" x14ac:dyDescent="0.25">
      <c r="A43" s="50">
        <v>492</v>
      </c>
      <c r="B43" s="51">
        <v>43549</v>
      </c>
      <c r="C43" s="52" t="s">
        <v>163</v>
      </c>
      <c r="D43" s="53">
        <v>820</v>
      </c>
      <c r="E43" s="54" t="s">
        <v>23</v>
      </c>
      <c r="F43" s="55">
        <v>715</v>
      </c>
      <c r="G43" s="57" t="s">
        <v>219</v>
      </c>
      <c r="H43" s="43" t="s">
        <v>6</v>
      </c>
      <c r="I43" s="42" t="s">
        <v>52</v>
      </c>
      <c r="J43" s="42" t="s">
        <v>112</v>
      </c>
      <c r="K43" s="42" t="s">
        <v>81</v>
      </c>
      <c r="L43" s="42" t="s">
        <v>220</v>
      </c>
    </row>
    <row r="44" spans="1:12" s="42" customFormat="1" x14ac:dyDescent="0.25">
      <c r="A44" s="50">
        <v>511</v>
      </c>
      <c r="B44" s="51">
        <v>43550</v>
      </c>
      <c r="C44" s="52" t="s">
        <v>164</v>
      </c>
      <c r="D44" s="53">
        <v>3940</v>
      </c>
      <c r="E44" s="54" t="s">
        <v>23</v>
      </c>
      <c r="F44" s="55">
        <v>715</v>
      </c>
      <c r="G44" s="57" t="s">
        <v>225</v>
      </c>
      <c r="I44" s="42" t="s">
        <v>40</v>
      </c>
      <c r="J44" s="42" t="s">
        <v>114</v>
      </c>
      <c r="K44" s="42" t="s">
        <v>115</v>
      </c>
      <c r="L44" s="42" t="s">
        <v>226</v>
      </c>
    </row>
    <row r="45" spans="1:12" x14ac:dyDescent="0.25">
      <c r="C45" s="60" t="s">
        <v>85</v>
      </c>
      <c r="D45" s="49">
        <f>SUM(D6:D44)</f>
        <v>120574</v>
      </c>
    </row>
    <row r="46" spans="1:12" ht="15.75" thickBot="1" x14ac:dyDescent="0.3">
      <c r="C46" s="60" t="s">
        <v>86</v>
      </c>
      <c r="D46" s="61">
        <f>+D31+D36+D37+D41+D42+D43</f>
        <v>4920</v>
      </c>
    </row>
    <row r="47" spans="1:12" ht="15.75" thickTop="1" x14ac:dyDescent="0.25">
      <c r="C47" s="60" t="s">
        <v>227</v>
      </c>
      <c r="D47" s="49">
        <f>D45-D46</f>
        <v>115654</v>
      </c>
    </row>
    <row r="50" spans="2:5" x14ac:dyDescent="0.25">
      <c r="C50" s="33" t="s">
        <v>82</v>
      </c>
      <c r="D50" s="33" t="s">
        <v>231</v>
      </c>
      <c r="E50" s="33" t="s">
        <v>18</v>
      </c>
    </row>
    <row r="51" spans="2:5" x14ac:dyDescent="0.25">
      <c r="B51" s="34">
        <v>43531</v>
      </c>
      <c r="C51" t="s">
        <v>229</v>
      </c>
      <c r="D51" s="62">
        <v>3450</v>
      </c>
    </row>
    <row r="52" spans="2:5" x14ac:dyDescent="0.25">
      <c r="B52" s="34">
        <v>43538</v>
      </c>
      <c r="C52" t="s">
        <v>230</v>
      </c>
      <c r="D52" s="62">
        <v>7222.5</v>
      </c>
      <c r="E52" s="63" t="s">
        <v>232</v>
      </c>
    </row>
    <row r="53" spans="2:5" x14ac:dyDescent="0.25">
      <c r="B53" s="34">
        <v>43538</v>
      </c>
      <c r="C53" t="s">
        <v>84</v>
      </c>
      <c r="D53" s="62">
        <v>5285</v>
      </c>
      <c r="E53" s="63" t="s">
        <v>208</v>
      </c>
    </row>
    <row r="54" spans="2:5" x14ac:dyDescent="0.25">
      <c r="B54" s="34">
        <v>43539</v>
      </c>
      <c r="C54" t="s">
        <v>233</v>
      </c>
      <c r="D54" s="62">
        <v>3450</v>
      </c>
      <c r="E54" s="63" t="s">
        <v>234</v>
      </c>
    </row>
    <row r="55" spans="2:5" x14ac:dyDescent="0.25">
      <c r="B55" s="34">
        <v>43544</v>
      </c>
      <c r="C55" t="s">
        <v>235</v>
      </c>
      <c r="D55" s="62">
        <v>7717.5</v>
      </c>
      <c r="E55" s="63" t="s">
        <v>236</v>
      </c>
    </row>
    <row r="56" spans="2:5" x14ac:dyDescent="0.25">
      <c r="B56" s="34">
        <v>43550</v>
      </c>
      <c r="C56" t="s">
        <v>83</v>
      </c>
      <c r="D56" s="62">
        <v>2000</v>
      </c>
      <c r="E56" s="63"/>
    </row>
    <row r="57" spans="2:5" x14ac:dyDescent="0.25">
      <c r="B57" s="34">
        <v>43551</v>
      </c>
      <c r="C57" t="s">
        <v>239</v>
      </c>
      <c r="D57" s="62">
        <v>3600</v>
      </c>
      <c r="E57" s="63" t="s">
        <v>240</v>
      </c>
    </row>
    <row r="58" spans="2:5" x14ac:dyDescent="0.25">
      <c r="B58" s="34">
        <v>43552</v>
      </c>
      <c r="C58" t="s">
        <v>241</v>
      </c>
      <c r="D58" s="62">
        <v>3600</v>
      </c>
      <c r="E58" s="63" t="s">
        <v>242</v>
      </c>
    </row>
    <row r="59" spans="2:5" x14ac:dyDescent="0.25">
      <c r="B59" s="34">
        <v>43552</v>
      </c>
      <c r="C59" t="s">
        <v>243</v>
      </c>
      <c r="D59" s="62">
        <v>3250</v>
      </c>
      <c r="E59" s="63" t="s">
        <v>244</v>
      </c>
    </row>
    <row r="60" spans="2:5" x14ac:dyDescent="0.25">
      <c r="B60" s="34">
        <v>43552</v>
      </c>
      <c r="C60" t="s">
        <v>245</v>
      </c>
      <c r="D60" s="62">
        <v>3600</v>
      </c>
      <c r="E60" s="63" t="s">
        <v>246</v>
      </c>
    </row>
    <row r="61" spans="2:5" x14ac:dyDescent="0.25">
      <c r="B61" s="34">
        <v>43553</v>
      </c>
      <c r="C61" t="s">
        <v>237</v>
      </c>
      <c r="D61" s="62">
        <v>3772.5</v>
      </c>
      <c r="E61" s="63" t="s">
        <v>238</v>
      </c>
    </row>
    <row r="62" spans="2:5" x14ac:dyDescent="0.25">
      <c r="B62" s="34">
        <v>43553</v>
      </c>
      <c r="C62" t="s">
        <v>247</v>
      </c>
      <c r="D62" s="62">
        <v>5525</v>
      </c>
      <c r="E62" s="63" t="s">
        <v>248</v>
      </c>
    </row>
    <row r="63" spans="2:5" x14ac:dyDescent="0.25">
      <c r="B63" s="34">
        <v>43553</v>
      </c>
      <c r="C63" t="s">
        <v>249</v>
      </c>
      <c r="D63" s="62">
        <v>3500</v>
      </c>
    </row>
    <row r="64" spans="2:5" ht="15.75" thickBot="1" x14ac:dyDescent="0.3">
      <c r="B64" s="34">
        <v>43553</v>
      </c>
      <c r="C64" t="s">
        <v>250</v>
      </c>
      <c r="D64" s="64">
        <v>5052.5</v>
      </c>
      <c r="E64" s="63" t="s">
        <v>251</v>
      </c>
    </row>
    <row r="65" spans="3:4" ht="15.75" thickTop="1" x14ac:dyDescent="0.25">
      <c r="C65" s="65" t="s">
        <v>85</v>
      </c>
      <c r="D65" s="40">
        <f>SUM(D51:D64)</f>
        <v>61025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9"/>
  <sheetViews>
    <sheetView topLeftCell="B4" workbookViewId="0">
      <selection activeCell="J17" sqref="J17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67" t="s">
        <v>8</v>
      </c>
      <c r="E4" s="67"/>
      <c r="F4" s="67"/>
      <c r="G4" s="9"/>
      <c r="H4" s="9"/>
      <c r="I4" s="9"/>
    </row>
    <row r="5" spans="3:19" ht="20.25" x14ac:dyDescent="0.35">
      <c r="C5" s="10"/>
      <c r="D5" s="67" t="s">
        <v>9</v>
      </c>
      <c r="E5" s="67"/>
      <c r="F5" s="67"/>
      <c r="G5" s="9"/>
      <c r="H5" s="9"/>
      <c r="I5" s="9"/>
    </row>
    <row r="6" spans="3:19" ht="20.25" x14ac:dyDescent="0.35">
      <c r="C6" s="10"/>
      <c r="D6" s="68" t="s">
        <v>125</v>
      </c>
      <c r="E6" s="68"/>
      <c r="F6" s="68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20</v>
      </c>
      <c r="I8" s="17"/>
    </row>
    <row r="9" spans="3:19" x14ac:dyDescent="0.25">
      <c r="C9" s="11" t="s">
        <v>21</v>
      </c>
      <c r="D9" s="12">
        <v>35000</v>
      </c>
      <c r="E9" s="44" t="s">
        <v>121</v>
      </c>
      <c r="F9" s="19" t="s">
        <v>17</v>
      </c>
      <c r="H9" s="39">
        <v>14</v>
      </c>
      <c r="I9" s="36"/>
      <c r="J9" s="34"/>
      <c r="K9" s="11"/>
      <c r="L9" s="12"/>
      <c r="M9" s="18"/>
      <c r="N9" s="19"/>
    </row>
    <row r="10" spans="3:19" x14ac:dyDescent="0.25">
      <c r="C10" s="11" t="s">
        <v>22</v>
      </c>
      <c r="D10" s="12">
        <v>35000</v>
      </c>
      <c r="E10" s="44" t="s">
        <v>122</v>
      </c>
      <c r="F10" s="19" t="s">
        <v>19</v>
      </c>
      <c r="H10" s="39">
        <v>14</v>
      </c>
      <c r="I10" s="36"/>
    </row>
    <row r="11" spans="3:19" x14ac:dyDescent="0.25">
      <c r="C11" s="11" t="s">
        <v>89</v>
      </c>
      <c r="D11" s="12">
        <v>35000</v>
      </c>
      <c r="E11" s="44" t="s">
        <v>123</v>
      </c>
      <c r="F11" s="19" t="s">
        <v>19</v>
      </c>
      <c r="H11" s="39">
        <v>3</v>
      </c>
      <c r="I11" s="36"/>
    </row>
    <row r="12" spans="3:19" x14ac:dyDescent="0.25">
      <c r="C12" s="11" t="s">
        <v>90</v>
      </c>
      <c r="D12" s="12">
        <v>35000</v>
      </c>
      <c r="E12" s="44" t="s">
        <v>124</v>
      </c>
      <c r="F12" s="19" t="s">
        <v>17</v>
      </c>
      <c r="H12" s="39">
        <v>3</v>
      </c>
      <c r="I12" s="36"/>
    </row>
    <row r="13" spans="3:19" x14ac:dyDescent="0.25">
      <c r="C13" s="20" t="s">
        <v>7</v>
      </c>
      <c r="D13" s="31">
        <f>SUM(D9:D12)</f>
        <v>140000</v>
      </c>
      <c r="E13" s="18"/>
      <c r="F13" s="9"/>
      <c r="G13" s="9"/>
      <c r="H13" s="9"/>
      <c r="I13" s="9"/>
      <c r="K13" s="11"/>
      <c r="L13" s="12"/>
      <c r="M13" s="37"/>
      <c r="N13" s="19"/>
      <c r="O13" s="18"/>
      <c r="P13" s="19"/>
      <c r="Q13" s="9"/>
      <c r="R13" s="36"/>
      <c r="S13" s="34"/>
    </row>
    <row r="14" spans="3:19" x14ac:dyDescent="0.25">
      <c r="K14" s="11"/>
      <c r="L14" s="12"/>
      <c r="M14" s="18"/>
      <c r="N14" s="19"/>
      <c r="P14" s="19"/>
      <c r="Q14" s="36"/>
      <c r="R14" s="36"/>
    </row>
    <row r="16" spans="3:19" x14ac:dyDescent="0.25">
      <c r="C16" s="9"/>
      <c r="D16" s="9"/>
      <c r="E16" s="9"/>
      <c r="F16" s="9"/>
      <c r="G16" s="21"/>
      <c r="H16" s="9"/>
      <c r="I16" s="9"/>
    </row>
    <row r="17" spans="2:14" x14ac:dyDescent="0.25">
      <c r="C17" s="20" t="s">
        <v>11</v>
      </c>
      <c r="D17" s="9"/>
      <c r="E17" s="9"/>
      <c r="F17" s="9"/>
      <c r="G17" s="9"/>
      <c r="H17" s="9"/>
      <c r="I17" s="9"/>
    </row>
    <row r="18" spans="2:14" x14ac:dyDescent="0.25">
      <c r="C18" s="22" t="s">
        <v>119</v>
      </c>
      <c r="D18" s="35">
        <f>MARZO!D45</f>
        <v>120574</v>
      </c>
      <c r="E18" s="12"/>
      <c r="F18" s="12"/>
      <c r="G18" s="9"/>
      <c r="H18" s="9"/>
      <c r="I18" s="9"/>
    </row>
    <row r="19" spans="2:14" ht="15.75" x14ac:dyDescent="0.3">
      <c r="B19" s="46" t="s">
        <v>87</v>
      </c>
      <c r="C19" s="22" t="s">
        <v>12</v>
      </c>
      <c r="D19" s="12">
        <f>MARZO!D65</f>
        <v>61025</v>
      </c>
      <c r="E19" s="12"/>
      <c r="F19" s="12"/>
      <c r="G19" s="9"/>
      <c r="H19" s="47"/>
      <c r="I19" s="41"/>
      <c r="J19" s="48"/>
      <c r="K19" s="48"/>
      <c r="L19" s="48"/>
      <c r="M19" s="48"/>
      <c r="N19" s="9"/>
    </row>
    <row r="20" spans="2:14" ht="16.5" x14ac:dyDescent="0.3">
      <c r="B20" s="45" t="s">
        <v>88</v>
      </c>
      <c r="C20" s="22" t="s">
        <v>120</v>
      </c>
      <c r="D20" s="12">
        <f>MARZO!D46</f>
        <v>4920</v>
      </c>
      <c r="E20" s="18"/>
      <c r="F20" s="18"/>
      <c r="G20" s="9"/>
      <c r="H20" s="47"/>
      <c r="I20" s="41"/>
      <c r="J20" s="48"/>
      <c r="K20" s="48"/>
      <c r="L20" s="48"/>
      <c r="M20" s="48"/>
      <c r="N20" s="9"/>
    </row>
    <row r="21" spans="2:14" x14ac:dyDescent="0.25">
      <c r="B21" s="9"/>
      <c r="C21" s="20" t="s">
        <v>7</v>
      </c>
      <c r="D21" s="32">
        <f>D18+D19-D20</f>
        <v>176679</v>
      </c>
      <c r="E21" s="9"/>
      <c r="F21" s="9"/>
      <c r="G21" s="9"/>
      <c r="H21" s="47"/>
      <c r="I21" s="41"/>
      <c r="J21" s="48"/>
      <c r="K21" s="48"/>
      <c r="L21" s="48"/>
      <c r="M21" s="48"/>
      <c r="N21" s="9"/>
    </row>
    <row r="22" spans="2:14" x14ac:dyDescent="0.25">
      <c r="H22" s="47"/>
      <c r="I22" s="41"/>
      <c r="J22" s="2"/>
      <c r="K22" s="2"/>
      <c r="L22" s="2"/>
      <c r="M22" s="2"/>
    </row>
    <row r="23" spans="2:14" ht="16.5" x14ac:dyDescent="0.3">
      <c r="B23" s="9"/>
      <c r="C23" s="20" t="s">
        <v>13</v>
      </c>
      <c r="D23" s="32">
        <f>D21-D13</f>
        <v>36679</v>
      </c>
      <c r="E23" s="24"/>
      <c r="F23" s="9"/>
      <c r="G23" s="9"/>
      <c r="H23" s="47"/>
      <c r="I23" s="41"/>
      <c r="J23" s="48"/>
      <c r="K23" s="48"/>
      <c r="L23" s="48"/>
      <c r="M23" s="48"/>
      <c r="N23" s="9"/>
    </row>
    <row r="24" spans="2:14" x14ac:dyDescent="0.25">
      <c r="B24" s="9"/>
      <c r="C24" s="11" t="s">
        <v>14</v>
      </c>
      <c r="D24" s="32">
        <f>+D23*0.16</f>
        <v>5868.64</v>
      </c>
      <c r="E24" s="9"/>
      <c r="F24" s="18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11" t="s">
        <v>15</v>
      </c>
      <c r="D25" s="32">
        <f>+D23+D24</f>
        <v>42547.64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22"/>
      <c r="D27" s="23"/>
      <c r="E27" s="12"/>
      <c r="F27" s="12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11" t="s">
        <v>16</v>
      </c>
      <c r="D28" s="32">
        <f>+D25+D27</f>
        <v>42547.64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</row>
    <row r="33" spans="2:15" x14ac:dyDescent="0.25">
      <c r="B33" s="9"/>
      <c r="C33" s="11"/>
      <c r="D33" s="12"/>
      <c r="E33" s="9"/>
      <c r="F33" s="9"/>
      <c r="G33" s="12"/>
      <c r="H33" s="9"/>
      <c r="I33" s="9"/>
      <c r="J33" s="9"/>
      <c r="K33" s="9"/>
      <c r="L33" s="9"/>
      <c r="M33" s="9"/>
      <c r="N33" s="9"/>
    </row>
    <row r="34" spans="2:15" x14ac:dyDescent="0.25">
      <c r="B34" s="9"/>
      <c r="C34" s="11"/>
      <c r="D34" s="27"/>
      <c r="E34" s="11"/>
      <c r="F34" s="11"/>
      <c r="G34" s="30"/>
      <c r="H34" s="9"/>
      <c r="I34" s="9"/>
      <c r="J34" s="9"/>
      <c r="K34" s="9"/>
      <c r="L34" s="9"/>
      <c r="M34" s="9"/>
      <c r="N34" s="9"/>
    </row>
    <row r="35" spans="2:15" x14ac:dyDescent="0.25">
      <c r="C35" s="11"/>
      <c r="D35" s="12"/>
      <c r="E35" s="11"/>
      <c r="F35" s="11"/>
      <c r="G35" s="30"/>
      <c r="H35" s="9"/>
      <c r="I35" s="9"/>
      <c r="J35" s="9"/>
      <c r="K35" s="9"/>
      <c r="L35" s="9"/>
      <c r="M35" s="9"/>
      <c r="N35" s="9"/>
      <c r="O35" s="9"/>
    </row>
    <row r="36" spans="2:15" x14ac:dyDescent="0.25">
      <c r="C36" s="11"/>
      <c r="D36" s="27"/>
      <c r="E36" s="11"/>
      <c r="F36" s="11"/>
      <c r="G36" s="30"/>
      <c r="H36" s="9"/>
      <c r="I36" s="9"/>
      <c r="J36" s="9"/>
      <c r="K36" s="9"/>
      <c r="L36" s="9"/>
      <c r="M36" s="9"/>
      <c r="N36" s="9"/>
      <c r="O36" s="9"/>
    </row>
    <row r="37" spans="2:15" x14ac:dyDescent="0.25">
      <c r="C37" s="11"/>
      <c r="D37" s="28"/>
      <c r="E37" s="28"/>
      <c r="F37" s="11"/>
      <c r="G37" s="25"/>
      <c r="H37" s="9"/>
      <c r="I37" s="9"/>
      <c r="J37" s="9"/>
      <c r="K37" s="9"/>
      <c r="L37" s="9"/>
      <c r="M37" s="9"/>
      <c r="N37" s="9"/>
      <c r="O37" s="9"/>
    </row>
    <row r="38" spans="2:15" x14ac:dyDescent="0.25">
      <c r="C38" s="11"/>
      <c r="D38" s="28"/>
      <c r="E38" s="28"/>
      <c r="F38" s="11"/>
      <c r="G38" s="26"/>
      <c r="H38" s="9"/>
      <c r="I38" s="9"/>
      <c r="J38" s="9"/>
      <c r="K38" s="9"/>
      <c r="L38" s="9"/>
      <c r="M38" s="9"/>
      <c r="N38" s="9"/>
      <c r="O38" s="9"/>
    </row>
    <row r="39" spans="2:15" x14ac:dyDescent="0.25">
      <c r="C39" s="11"/>
      <c r="D39" s="12"/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RESUMEN MARZO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2019-05-22T20:48:57Z</dcterms:modified>
</cp:coreProperties>
</file>