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320" windowWidth="20730" windowHeight="10440" tabRatio="601" firstSheet="4" activeTab="9"/>
  </bookViews>
  <sheets>
    <sheet name="ENERO" sheetId="21" r:id="rId1"/>
    <sheet name="RESUMEN ENERO" sheetId="20" r:id="rId2"/>
    <sheet name="FEBRERO" sheetId="22" r:id="rId3"/>
    <sheet name="RESUMEN FEBRERO" sheetId="23" r:id="rId4"/>
    <sheet name="MARZO" sheetId="24" r:id="rId5"/>
    <sheet name="RESUMEN MARZO" sheetId="26" r:id="rId6"/>
    <sheet name="ABRIL " sheetId="27" r:id="rId7"/>
    <sheet name="RESUMEN ABRIL" sheetId="28" r:id="rId8"/>
    <sheet name="MAYO" sheetId="29" r:id="rId9"/>
    <sheet name="RESUMEN MAYO" sheetId="30" r:id="rId10"/>
    <sheet name="Hoja2" sheetId="25" r:id="rId11"/>
  </sheets>
  <definedNames>
    <definedName name="_xlnm._FilterDatabase" localSheetId="6" hidden="1">'ABRIL '!$A$6:$L$23</definedName>
    <definedName name="_xlnm._FilterDatabase" localSheetId="0" hidden="1">ENERO!#REF!</definedName>
  </definedNames>
  <calcPr calcId="145621"/>
</workbook>
</file>

<file path=xl/calcChain.xml><?xml version="1.0" encoding="utf-8"?>
<calcChain xmlns="http://schemas.openxmlformats.org/spreadsheetml/2006/main">
  <c r="D17" i="30" l="1"/>
  <c r="D67" i="29"/>
  <c r="D59" i="29" l="1"/>
  <c r="D58" i="29" l="1"/>
  <c r="D18" i="30" l="1"/>
  <c r="D16" i="30"/>
  <c r="D60" i="29"/>
  <c r="D11" i="30" l="1"/>
  <c r="D19" i="30" l="1"/>
  <c r="D21" i="30" l="1"/>
  <c r="D22" i="30" s="1"/>
  <c r="D23" i="30" s="1"/>
  <c r="D26" i="30" s="1"/>
  <c r="D65" i="24"/>
  <c r="D20" i="28" l="1"/>
  <c r="D19" i="28"/>
  <c r="D56" i="27"/>
  <c r="D45" i="27"/>
  <c r="D44" i="27"/>
  <c r="D18" i="28"/>
  <c r="D43" i="27"/>
  <c r="D21" i="28" l="1"/>
  <c r="D23" i="28" s="1"/>
  <c r="D13" i="28"/>
  <c r="D20" i="26"/>
  <c r="D19" i="26"/>
  <c r="D18" i="26"/>
  <c r="D47" i="24"/>
  <c r="D46" i="24"/>
  <c r="D24" i="28" l="1"/>
  <c r="D25" i="28" s="1"/>
  <c r="D28" i="28" s="1"/>
  <c r="D45" i="24" l="1"/>
  <c r="D79" i="22" l="1"/>
  <c r="D13" i="26"/>
  <c r="D21" i="26"/>
  <c r="D23" i="26" s="1"/>
  <c r="D24" i="26" l="1"/>
  <c r="D25" i="26" l="1"/>
  <c r="D28" i="26" s="1"/>
  <c r="D20" i="23"/>
  <c r="D19" i="23"/>
  <c r="D22" i="23" l="1"/>
  <c r="D24" i="23" s="1"/>
  <c r="D69" i="22"/>
  <c r="D14" i="20" l="1"/>
  <c r="D14" i="23" l="1"/>
  <c r="D25" i="23" l="1"/>
  <c r="D26" i="23" s="1"/>
  <c r="D29" i="23" s="1"/>
  <c r="D69" i="21"/>
  <c r="D21" i="20" s="1"/>
  <c r="D20" i="20"/>
  <c r="D19" i="20"/>
  <c r="D22" i="20" s="1"/>
  <c r="D24" i="20" s="1"/>
  <c r="D77" i="21"/>
  <c r="D68" i="21" l="1"/>
  <c r="D25" i="20" l="1"/>
  <c r="D26" i="20" l="1"/>
  <c r="D29" i="20" s="1"/>
</calcChain>
</file>

<file path=xl/sharedStrings.xml><?xml version="1.0" encoding="utf-8"?>
<sst xmlns="http://schemas.openxmlformats.org/spreadsheetml/2006/main" count="2039" uniqueCount="884">
  <si>
    <t>Instituto Tecnológico de la Construcción A.C.</t>
  </si>
  <si>
    <t>NO.</t>
  </si>
  <si>
    <t>FECHA</t>
  </si>
  <si>
    <t>CONCEPTO</t>
  </si>
  <si>
    <t>DEPOSITOS</t>
  </si>
  <si>
    <t>SEDE</t>
  </si>
  <si>
    <t>SERVICIO</t>
  </si>
  <si>
    <t>TOTAL</t>
  </si>
  <si>
    <t>SEDE GUANAJUATO</t>
  </si>
  <si>
    <t>RESUMEN DE ADEUDOS</t>
  </si>
  <si>
    <t>COSTO</t>
  </si>
  <si>
    <t>DEPÓSITOS</t>
  </si>
  <si>
    <t>DEPOSITOS NO CONSIDERADOS</t>
  </si>
  <si>
    <t>SALDO</t>
  </si>
  <si>
    <t>IVA</t>
  </si>
  <si>
    <t>TOTAL FACTURA</t>
  </si>
  <si>
    <t>TOTAL A ENVIAR A DELEGACIÓN</t>
  </si>
  <si>
    <t>ENERO</t>
  </si>
  <si>
    <t>SERVICIOS DE ENERO</t>
  </si>
  <si>
    <t>itc</t>
  </si>
  <si>
    <t xml:space="preserve">FACTURA </t>
  </si>
  <si>
    <t>MGP-7 SALAMANCA</t>
  </si>
  <si>
    <t xml:space="preserve">itc </t>
  </si>
  <si>
    <t>Relación de depósitos ENERO 2019 (Sedes)</t>
  </si>
  <si>
    <t>AL 31 DE ENERO DE 2019</t>
  </si>
  <si>
    <t xml:space="preserve">N° materia </t>
  </si>
  <si>
    <t>MVIBN-6  2018 IRAPUATO</t>
  </si>
  <si>
    <t>MCVT-3 2018 LEÓN</t>
  </si>
  <si>
    <t>DEPOSITO DE 160083102511 SUC. MA 0083102511 00111732</t>
  </si>
  <si>
    <t>PAGO MENSUAL 2 D INT 0020119 00996323</t>
  </si>
  <si>
    <t>DEPOSITO DE 161802010956 SUC. SO 1802010956 00895489</t>
  </si>
  <si>
    <t>DEPOSITO DE 161802010510 SUC. IR 1802010510 00213600</t>
  </si>
  <si>
    <t>ORALIA LEON SANDOVAL D INT 2010733 00493732</t>
  </si>
  <si>
    <t>DEPOSITO DE SUC. BLVD PONIENTE, 0000000000 00736069</t>
  </si>
  <si>
    <t>DEPOSITO DE 161802011290 SUC. PA 1802011290 00013866</t>
  </si>
  <si>
    <t>DEPOSITO DE 161802011290 SUC. PA 1802011290 00013652</t>
  </si>
  <si>
    <t>DEPOSITO DE 161802011290 SUC. PA 1802011290 00013553</t>
  </si>
  <si>
    <t>enero D INT 0040119 00577022</t>
  </si>
  <si>
    <t>DEPOSITO DE 160083102511 SUC. IN 0083102511 00084809</t>
  </si>
  <si>
    <t>MENSUALIDAD ENERO D INT 0040119 00639798</t>
  </si>
  <si>
    <t>PAGO ENERO MCVT 161802012991 D INT 2012991 00077055</t>
  </si>
  <si>
    <t>DEPOSITO DE 161802013674 SUC. GU 1802013674 00609984</t>
  </si>
  <si>
    <t>Colegiatura D INT 2700300 00086822</t>
  </si>
  <si>
    <t>DEPOSITO DE 160083102511 SUC. ES 0083102511 00923688</t>
  </si>
  <si>
    <t>INSCRIPCION MAESTRIA REF 160083102511 D INT 0070119 00416004</t>
  </si>
  <si>
    <t>DEPOSITO DE 160083102511 SUC. SA 0083102511 00615095</t>
  </si>
  <si>
    <t>DEPOSITO DE 161802010224 SUC. ES 1802010224 00924977</t>
  </si>
  <si>
    <t>DEPOSITO DE 161801125899 SUC. FA 1801125899 00693227</t>
  </si>
  <si>
    <t>DEPOSITO DE 161801127488 SUC. FA 1801127488 00693550</t>
  </si>
  <si>
    <t>DEPOSITO DE 161802012831 SUC. GU 1802012831 00612744</t>
  </si>
  <si>
    <t>DEPOSITO DE 160083102511 SUC. PL 0083102511 00562075</t>
  </si>
  <si>
    <t>ENRIQUEZ PRIETO ENERO2019 161801126422 D INT 1126422 00564645</t>
  </si>
  <si>
    <t>DEPOSITO DE SUC. FAJA DE ORO,GT 0000000000 00693587</t>
  </si>
  <si>
    <t>DEPOSITO DE SUC. ESTADIO IRAPUA 0000000000 00024421</t>
  </si>
  <si>
    <t>DEPOSITO DE 161801128457 SUC. FA 1801128457 00695174</t>
  </si>
  <si>
    <t>DEPOSITO DE 161801126582 SUC. FA 1801126582 00695179</t>
  </si>
  <si>
    <t>DEPOSITO DE 161801126296 SUC. FA 1801126296 00695184</t>
  </si>
  <si>
    <t>DEPOSITO DE 161801126296 SUC. FA 1801126296 00695189</t>
  </si>
  <si>
    <t>DEPOSITO DE 161801128011 SUC. SA 1801128011 00617477</t>
  </si>
  <si>
    <t>DEPOSITO DE 161801127042 SUC. SO 1801127042 00900454</t>
  </si>
  <si>
    <t>DEPOSITO DE 160083102511 SUC. CU 0083102511 00238687</t>
  </si>
  <si>
    <t>Colegiatura D INT 1618011 00267077</t>
  </si>
  <si>
    <t>DEPOSITO DE 161801126136 SUC. FA 1801126136 00695564</t>
  </si>
  <si>
    <t>DEPOSITO DE 161801126708 SUC. FA 1801126708 00695436</t>
  </si>
  <si>
    <t>DEPOSITO DE 161801128394 SUC. FA 1801128394 00695569</t>
  </si>
  <si>
    <t>DEPOSITO DE 161801127997 SUC. FA 1801127997 00695574</t>
  </si>
  <si>
    <t>DEPOSITO DE 161801128171 SUC. FA 1801128171 00695634</t>
  </si>
  <si>
    <t>DEPOSITO DE 160083102511 SUC. PL 0083102511 00562911</t>
  </si>
  <si>
    <t>DEPOSITO DE 160083102511 SUC. AB 0083102511 00197200</t>
  </si>
  <si>
    <t>DEPOSITO DE 161801126645 SUC. SA 1801126645 00618191</t>
  </si>
  <si>
    <t>DEPOSITO DE 160083102511 SUC. GU 0083102511 00614667</t>
  </si>
  <si>
    <t>COLEGIATURA DICIEMBRE MAESTRIA D INT 0003707 00467553</t>
  </si>
  <si>
    <t>DEPOSITO S.B.C. 160083102511 SUC. SA 0083102511 00004775</t>
  </si>
  <si>
    <t>DEPOSITO DE 1 SUC. BCA.ELECTRONI 0000000001 00080896</t>
  </si>
  <si>
    <t>DEPOSITO DE 161802012545 SUC. SA 1802012545 00152491</t>
  </si>
  <si>
    <t>DEPOSITO DE 161802012545 SUC. SA 1802012545 00152496</t>
  </si>
  <si>
    <t>DEPOSITO DE 161802012545 SUC. SA 1802012545 00152501</t>
  </si>
  <si>
    <t>DEPOSITO DE 161802012545 SUC. SA 1802012545 00152506</t>
  </si>
  <si>
    <t>DEPOSITO DE 161801125453 SUC. FA 1801125453 00698074</t>
  </si>
  <si>
    <t>DEPOSITO DE 161801125676 SUC. FA 1801125676 00697855</t>
  </si>
  <si>
    <t>DEPOSITO DE 161801112764 SUC. SU 1801112764 00697627</t>
  </si>
  <si>
    <t>DEPOSITO DE 160083102511 SUC. MA 0083102511 00123332</t>
  </si>
  <si>
    <t>PAGO 3 SEMESTRE MAESTRIA CONTRUCCIOON VI D INT 3187550 00235953</t>
  </si>
  <si>
    <t>Maestria mensualidad D INT 3210200 00346023</t>
  </si>
  <si>
    <t>DEPOSITO DE 160083102511 SUC. GU 0083102511 00624314</t>
  </si>
  <si>
    <t>MAESTRIA DE ENERO D INT 9490700 00454044</t>
  </si>
  <si>
    <t>DEPOSITO DE 1 SUC. BCA.ELECTRONI 0000000001 00174270</t>
  </si>
  <si>
    <t>JORGE LUIS LOPEZ OLAEZ 2DA MENSUALIDAD D INT 3101191 00676693</t>
  </si>
  <si>
    <t>161801132580 D INT 2250114 00730334</t>
  </si>
  <si>
    <t>GUANAJUATO</t>
  </si>
  <si>
    <t>FSDE-5895</t>
  </si>
  <si>
    <t>FSDE-5899</t>
  </si>
  <si>
    <t>FSDE-5939</t>
  </si>
  <si>
    <t>FSDE-6165</t>
  </si>
  <si>
    <t>FSDE-5915</t>
  </si>
  <si>
    <t>FSDE-5916</t>
  </si>
  <si>
    <t>FSDE-5917</t>
  </si>
  <si>
    <t>FSDE-5918</t>
  </si>
  <si>
    <t>FSDE-5900</t>
  </si>
  <si>
    <t>FSDE-6370</t>
  </si>
  <si>
    <t>FSDE-5942</t>
  </si>
  <si>
    <t>FSDE-6140</t>
  </si>
  <si>
    <t>FSDE-6053</t>
  </si>
  <si>
    <t>FSDE-5898</t>
  </si>
  <si>
    <t>FSDE-6373</t>
  </si>
  <si>
    <t>FSDE-5914</t>
  </si>
  <si>
    <t>FSDE-5937</t>
  </si>
  <si>
    <t>FSDE-5938</t>
  </si>
  <si>
    <t>FSDE-6022</t>
  </si>
  <si>
    <t>FSDE-6023</t>
  </si>
  <si>
    <t>FSDE-6391</t>
  </si>
  <si>
    <t>FSDE-6021</t>
  </si>
  <si>
    <t>FSDE-6394</t>
  </si>
  <si>
    <t>FSDE-5941</t>
  </si>
  <si>
    <t>FSDE-6016</t>
  </si>
  <si>
    <t>FSDE-6015</t>
  </si>
  <si>
    <t>FSDE-6018</t>
  </si>
  <si>
    <t>FSDE-6017</t>
  </si>
  <si>
    <t>FSDE-6112</t>
  </si>
  <si>
    <t>FSDE-6343</t>
  </si>
  <si>
    <t>FSDE-6037</t>
  </si>
  <si>
    <t>FSDE-6020</t>
  </si>
  <si>
    <t>FSDE-6404</t>
  </si>
  <si>
    <t>FSDE-6407</t>
  </si>
  <si>
    <t>FSDE-6038</t>
  </si>
  <si>
    <t>FSDE-6036</t>
  </si>
  <si>
    <t>FSDE-6106</t>
  </si>
  <si>
    <t>FSDE-6107</t>
  </si>
  <si>
    <t>FSDE-6288</t>
  </si>
  <si>
    <t>FSDE-6352</t>
  </si>
  <si>
    <t>FSDE-6349</t>
  </si>
  <si>
    <t>FSDE-6353</t>
  </si>
  <si>
    <t>FSDE-6459</t>
  </si>
  <si>
    <t>FSDE-6460</t>
  </si>
  <si>
    <t>FSDE-6461</t>
  </si>
  <si>
    <t>MCVT-4</t>
  </si>
  <si>
    <t xml:space="preserve">SANCHEZ </t>
  </si>
  <si>
    <t>RIVERA</t>
  </si>
  <si>
    <t>IMER GEOVANI</t>
  </si>
  <si>
    <t>LOREDO</t>
  </si>
  <si>
    <t>NEGRETE</t>
  </si>
  <si>
    <t xml:space="preserve">DIANA FERNANDA </t>
  </si>
  <si>
    <t>MVIB-6</t>
  </si>
  <si>
    <t>NAREZ</t>
  </si>
  <si>
    <t>RODRIGUEZ</t>
  </si>
  <si>
    <t xml:space="preserve">MA DE LOS ANGELES </t>
  </si>
  <si>
    <t>FSDE-6586</t>
  </si>
  <si>
    <t>GUERRERO</t>
  </si>
  <si>
    <t>BERMUDEZ</t>
  </si>
  <si>
    <t>NORMA ELIZABETH</t>
  </si>
  <si>
    <t>LEON</t>
  </si>
  <si>
    <t>SANDOVAL</t>
  </si>
  <si>
    <t xml:space="preserve">ORALIA </t>
  </si>
  <si>
    <t>DE ALBA</t>
  </si>
  <si>
    <t>SERRANO</t>
  </si>
  <si>
    <t xml:space="preserve">ROBERTO CARLOS </t>
  </si>
  <si>
    <t xml:space="preserve">JESSICA </t>
  </si>
  <si>
    <t>ROQUE</t>
  </si>
  <si>
    <t>CASTAÑEDA</t>
  </si>
  <si>
    <t>MIGUEL ROBERTO</t>
  </si>
  <si>
    <t>MCVT-3</t>
  </si>
  <si>
    <t>DUEÑEZ</t>
  </si>
  <si>
    <t>GARCIA</t>
  </si>
  <si>
    <t xml:space="preserve">ALEJANDRO </t>
  </si>
  <si>
    <t>MALAGON</t>
  </si>
  <si>
    <t>AVILA</t>
  </si>
  <si>
    <t>EFREN</t>
  </si>
  <si>
    <t>VICTOR MANUEL</t>
  </si>
  <si>
    <t>CORONA</t>
  </si>
  <si>
    <t>PEÑA</t>
  </si>
  <si>
    <t xml:space="preserve">ANA GABRIELA </t>
  </si>
  <si>
    <t>MAC-14</t>
  </si>
  <si>
    <t>FLORES</t>
  </si>
  <si>
    <t>RABAGO</t>
  </si>
  <si>
    <t>ANDREA</t>
  </si>
  <si>
    <t>HUICHAPA</t>
  </si>
  <si>
    <t>NAVARRO</t>
  </si>
  <si>
    <t xml:space="preserve">RAMON OLIVO </t>
  </si>
  <si>
    <t>CERVANTES</t>
  </si>
  <si>
    <t>PEREZ</t>
  </si>
  <si>
    <t xml:space="preserve">FELIPE </t>
  </si>
  <si>
    <t>CHAVEZ</t>
  </si>
  <si>
    <t>HUERTA</t>
  </si>
  <si>
    <t>ALBERTO</t>
  </si>
  <si>
    <t>MGP-7</t>
  </si>
  <si>
    <t>CAMACHO</t>
  </si>
  <si>
    <t>LESPRON</t>
  </si>
  <si>
    <t xml:space="preserve">ALEJANDRA </t>
  </si>
  <si>
    <t>MARTINEZ</t>
  </si>
  <si>
    <t xml:space="preserve">AGUILAR </t>
  </si>
  <si>
    <t xml:space="preserve">GILBERTO ROMAN </t>
  </si>
  <si>
    <t>FSDE-6604</t>
  </si>
  <si>
    <t>HERNANDEZ</t>
  </si>
  <si>
    <t>ESPINOZA</t>
  </si>
  <si>
    <t xml:space="preserve">JUAN CARLOS </t>
  </si>
  <si>
    <t>VEGA</t>
  </si>
  <si>
    <t xml:space="preserve">MAYRA GUADALUPE </t>
  </si>
  <si>
    <t>ENRIQUEZ</t>
  </si>
  <si>
    <t>PRIETO</t>
  </si>
  <si>
    <t>ZIF RICARDO</t>
  </si>
  <si>
    <t>URO</t>
  </si>
  <si>
    <t>ARTURO EDUARDO</t>
  </si>
  <si>
    <t xml:space="preserve">VIVIANA MARGOT </t>
  </si>
  <si>
    <t xml:space="preserve">ZARATE </t>
  </si>
  <si>
    <t>CARLOS GREGORIO</t>
  </si>
  <si>
    <t>FRANCO</t>
  </si>
  <si>
    <t xml:space="preserve">ANA CRISTINA </t>
  </si>
  <si>
    <t>CORRES</t>
  </si>
  <si>
    <t xml:space="preserve">VELASCO </t>
  </si>
  <si>
    <t xml:space="preserve">LUIS ALBERTO </t>
  </si>
  <si>
    <t xml:space="preserve">SANDOVAL </t>
  </si>
  <si>
    <t xml:space="preserve">GALLARDO </t>
  </si>
  <si>
    <t xml:space="preserve">ANGELICA </t>
  </si>
  <si>
    <t xml:space="preserve">GALVAN </t>
  </si>
  <si>
    <t xml:space="preserve">MIGUEL ANGEL </t>
  </si>
  <si>
    <t>ARCIGA</t>
  </si>
  <si>
    <t>RAMIREZ</t>
  </si>
  <si>
    <t xml:space="preserve">LUIS DANIEL </t>
  </si>
  <si>
    <t>SIERRA</t>
  </si>
  <si>
    <t xml:space="preserve">HUGO ENRIQUE </t>
  </si>
  <si>
    <t>FSDE-6624</t>
  </si>
  <si>
    <t>ROBLES</t>
  </si>
  <si>
    <t xml:space="preserve">JOSE ISAIAS </t>
  </si>
  <si>
    <t>FSDE-6625</t>
  </si>
  <si>
    <t>GOMEZ</t>
  </si>
  <si>
    <t>ALANIS</t>
  </si>
  <si>
    <t xml:space="preserve">CARLOS MIGUEL </t>
  </si>
  <si>
    <t>VARGAS</t>
  </si>
  <si>
    <t>LOPEZ</t>
  </si>
  <si>
    <t xml:space="preserve">SERGIO </t>
  </si>
  <si>
    <t>ROSALES</t>
  </si>
  <si>
    <t xml:space="preserve">OCTAVIO ALFONSO </t>
  </si>
  <si>
    <t xml:space="preserve">VALENCIA </t>
  </si>
  <si>
    <t xml:space="preserve">JOSE RAMON </t>
  </si>
  <si>
    <t>FSDE-6026</t>
  </si>
  <si>
    <t>ALVAREZ</t>
  </si>
  <si>
    <t>MACIAS</t>
  </si>
  <si>
    <t xml:space="preserve">JESUS ABRAHAM </t>
  </si>
  <si>
    <t xml:space="preserve">GERMAN EZEQUIEL </t>
  </si>
  <si>
    <t>FSDE-6628</t>
  </si>
  <si>
    <t>FRIAS</t>
  </si>
  <si>
    <t>CARMONA</t>
  </si>
  <si>
    <t xml:space="preserve">DAVID FERNANDO </t>
  </si>
  <si>
    <t>MGP-6</t>
  </si>
  <si>
    <t>IBARRA</t>
  </si>
  <si>
    <t>GONZALEZ</t>
  </si>
  <si>
    <t>SANCHEZ</t>
  </si>
  <si>
    <t xml:space="preserve">VIANEY PAULINA </t>
  </si>
  <si>
    <t>QUINTANA</t>
  </si>
  <si>
    <t xml:space="preserve">DELGADO </t>
  </si>
  <si>
    <t xml:space="preserve">FRANCISCO DE JESUS </t>
  </si>
  <si>
    <t>FSDE-6643</t>
  </si>
  <si>
    <t>FSDE-6644</t>
  </si>
  <si>
    <t>FSDE-6645</t>
  </si>
  <si>
    <t>FSDE-6646</t>
  </si>
  <si>
    <t>FSDE-6647</t>
  </si>
  <si>
    <t>FSDE-6648</t>
  </si>
  <si>
    <t xml:space="preserve">GARCIA </t>
  </si>
  <si>
    <t>RIOS</t>
  </si>
  <si>
    <t xml:space="preserve">JORGE </t>
  </si>
  <si>
    <t xml:space="preserve">ARROYO </t>
  </si>
  <si>
    <t xml:space="preserve">RAMOS </t>
  </si>
  <si>
    <t xml:space="preserve">CARLOS </t>
  </si>
  <si>
    <t xml:space="preserve">CARDENAS </t>
  </si>
  <si>
    <t>FSDE-6673</t>
  </si>
  <si>
    <t>MAC-13</t>
  </si>
  <si>
    <t>ONTIVEROS</t>
  </si>
  <si>
    <t xml:space="preserve">LUIS ADAN </t>
  </si>
  <si>
    <t xml:space="preserve">ALFREDO TELLEZ, JUAN LOPEZ, EFRAIN MOLINA, JUANA RODRIGUEZ </t>
  </si>
  <si>
    <t xml:space="preserve">ESTEBAN EDUARDO </t>
  </si>
  <si>
    <t>FSDE-6566</t>
  </si>
  <si>
    <t>OGAZ</t>
  </si>
  <si>
    <t>TORRES</t>
  </si>
  <si>
    <t>MARES</t>
  </si>
  <si>
    <t xml:space="preserve">LORDES LILIANA </t>
  </si>
  <si>
    <t>SAN ELIAS</t>
  </si>
  <si>
    <t xml:space="preserve">HECTOR RENE </t>
  </si>
  <si>
    <t>OLAEZ</t>
  </si>
  <si>
    <t xml:space="preserve">JORGE LUIS </t>
  </si>
  <si>
    <t xml:space="preserve">MUÑOZ </t>
  </si>
  <si>
    <t>MOSQUEDA</t>
  </si>
  <si>
    <t xml:space="preserve">IGNACIO </t>
  </si>
  <si>
    <t xml:space="preserve">DEPOSITOS NO CONSIDERADOS </t>
  </si>
  <si>
    <t xml:space="preserve">ESPINOZA URBIETA LUCI JAZMIN </t>
  </si>
  <si>
    <t xml:space="preserve">ORTEGA SALINAS J GUADALUPE </t>
  </si>
  <si>
    <t xml:space="preserve">GUTIERREZ MENDEZ MARCO ANTONIO </t>
  </si>
  <si>
    <t xml:space="preserve">CABRERA PEREZ JOSE </t>
  </si>
  <si>
    <t xml:space="preserve">CAZARES CABALLERO ANGEL EDUARDO </t>
  </si>
  <si>
    <t xml:space="preserve">TOTAL </t>
  </si>
  <si>
    <t xml:space="preserve">SERVICIOS </t>
  </si>
  <si>
    <t>ADMINISTRACIÓN DE MAQUINARIA Y EQUIPO</t>
  </si>
  <si>
    <t xml:space="preserve">PLANEACION, PROGRAMACION Y CONTROL DE VIAS TERRESTRES </t>
  </si>
  <si>
    <t xml:space="preserve">VALUACION DE DERECHOS INTANGIBLES </t>
  </si>
  <si>
    <t>(+)</t>
  </si>
  <si>
    <t>(-)</t>
  </si>
  <si>
    <t>MCVT-4 2019 LEÓN</t>
  </si>
  <si>
    <t>MAC-14 2019 LEÓN</t>
  </si>
  <si>
    <t>PLANEACION DE LA INFRAESTRUCTURA DE VIAS TERRESTRES</t>
  </si>
  <si>
    <t>Relación de depósitos FEBRERO 2019 (Sedes)</t>
  </si>
  <si>
    <t>FEBRERO</t>
  </si>
  <si>
    <t>AL 28 DE FEBRERO DE 2019</t>
  </si>
  <si>
    <t>local</t>
  </si>
  <si>
    <t>PLANEACION Y PROGRAMACION  METODOS DE INVESTIGACION</t>
  </si>
  <si>
    <t xml:space="preserve">SEMINARIO DE TESIS </t>
  </si>
  <si>
    <t>SISTEMA DE COMPUTO APLICABLES A VIAS TERRESTRES</t>
  </si>
  <si>
    <t>VALUACION DE BIENES NACIONALES</t>
  </si>
  <si>
    <t xml:space="preserve">INGENIERIA DE TRANSITO </t>
  </si>
  <si>
    <t>CONTABILIDAD Y FINANZAS</t>
  </si>
  <si>
    <t>SERVICIOS DE FEBRERO</t>
  </si>
  <si>
    <t>DEPOSITO DE 161802010956 SUC. V 1802010956 00743473</t>
  </si>
  <si>
    <t>FSDE-6565</t>
  </si>
  <si>
    <t>DEPOSITO DE 161802013674 SUC. GU 1802013674 00625259</t>
  </si>
  <si>
    <t>FSDE-6718</t>
  </si>
  <si>
    <t xml:space="preserve">VICTOR MANUEL </t>
  </si>
  <si>
    <t>DEPOSITO DE 161801128011 SUC. SA 1801128011 00024071</t>
  </si>
  <si>
    <t>FSDE-6842</t>
  </si>
  <si>
    <t>DEPOSITO DE 160083102511 SUC. EM 0083102511 00839634</t>
  </si>
  <si>
    <t>FSDE-6567</t>
  </si>
  <si>
    <t>MCVT Enero 2019 D INT 2013514 00768398</t>
  </si>
  <si>
    <t>FSDE-6568</t>
  </si>
  <si>
    <t>CASARRUBIA</t>
  </si>
  <si>
    <t xml:space="preserve">RICARDO </t>
  </si>
  <si>
    <t>MCVT Febrero 2019 D INT 2013514 00772795</t>
  </si>
  <si>
    <t>FSDE-6569</t>
  </si>
  <si>
    <t>Febrero D INT 0000219 00006705</t>
  </si>
  <si>
    <t>FSDE-7047</t>
  </si>
  <si>
    <t xml:space="preserve">ANDRADE </t>
  </si>
  <si>
    <t>GALVAN</t>
  </si>
  <si>
    <t xml:space="preserve">FERNANDO </t>
  </si>
  <si>
    <t>DEPOSITO DE 5022019 SUC. BCA.ELE 0005022019 00042699</t>
  </si>
  <si>
    <t>FSDE-6719</t>
  </si>
  <si>
    <t>SALAZAR</t>
  </si>
  <si>
    <t>ORALIA LEON SANDOVAL D INT 2010733 00362390</t>
  </si>
  <si>
    <t>FSDE-6717</t>
  </si>
  <si>
    <t xml:space="preserve">LEON </t>
  </si>
  <si>
    <t>MENSUALIDAD FEBRERO D INT 0050219 00438897</t>
  </si>
  <si>
    <t>FSDE-6714</t>
  </si>
  <si>
    <t>COLEGIATURA D INT 0050219 00447354</t>
  </si>
  <si>
    <t>FSDE-7046</t>
  </si>
  <si>
    <t>DEPOSITO DE 160083102511 SUC. SA 0083102511 00629362</t>
  </si>
  <si>
    <t>FSDE-6763</t>
  </si>
  <si>
    <t>DEPOSITO DE 160083102511 SUC. PL 0083102511 00573621</t>
  </si>
  <si>
    <t>FSDE-6805</t>
  </si>
  <si>
    <t>DEPOSITO DE 161801126073 SUC. FA 1801126073 00707925</t>
  </si>
  <si>
    <t>FSDE-6741</t>
  </si>
  <si>
    <t xml:space="preserve">CARRILLO </t>
  </si>
  <si>
    <t>JOVANNA EDITH</t>
  </si>
  <si>
    <t>tres mil quinientos D INT 0190205 00589403</t>
  </si>
  <si>
    <t>FSDE-6740</t>
  </si>
  <si>
    <t>URBIETA</t>
  </si>
  <si>
    <t xml:space="preserve">LUCI JAZMIN </t>
  </si>
  <si>
    <t>DEPOSITO DE 161802012545 SUC. SA 1802012545 00919065</t>
  </si>
  <si>
    <t>FSDE-6715</t>
  </si>
  <si>
    <t>DEPOSITO DE 161802010510 SUC. IR 1802010510 00229050</t>
  </si>
  <si>
    <t>FSDE-6862</t>
  </si>
  <si>
    <t>ref alumno 160083102511 D INT 0502191 00657467</t>
  </si>
  <si>
    <t>FSDE-6713</t>
  </si>
  <si>
    <t>DEPOSITO DE 161802011862 SUC. SN 1802011862 00480330</t>
  </si>
  <si>
    <t>FSDE-6742</t>
  </si>
  <si>
    <t>DEPOSITO DE 161802011862 SUC. SN 1802011862 00480340</t>
  </si>
  <si>
    <t>FSDE-6743</t>
  </si>
  <si>
    <t>DEPOSITO DE 160083102511 SUC. AP 0083102511 00251364</t>
  </si>
  <si>
    <t>DEPOSITO DE SUC. SUC AUT BANAME 0000000000 00636430</t>
  </si>
  <si>
    <t>FSDE-6744</t>
  </si>
  <si>
    <t>MAESTRIA D INT 0060219 00964491</t>
  </si>
  <si>
    <t>FSDE-6745</t>
  </si>
  <si>
    <t>DEPOSITO DE SUC. BCA.ELECTRONIC 0000000000 00025653</t>
  </si>
  <si>
    <t>FSDE-6759</t>
  </si>
  <si>
    <t>DEPOSITO DE SUC. BCA.ELECTRONIC 0000000000 00031993</t>
  </si>
  <si>
    <t>FSDE-6758</t>
  </si>
  <si>
    <t>DEPOSITO DE SUC. BCA.ELECTRONIC 0000000000 00059511</t>
  </si>
  <si>
    <t>FSDE-6757</t>
  </si>
  <si>
    <t>PUE D INT 1002310 00226948</t>
  </si>
  <si>
    <t>FSDE-6756</t>
  </si>
  <si>
    <t>DEPOSITO DE SUC. FAJA DE ORO,GT 0000000000 00709715</t>
  </si>
  <si>
    <t>FSDE-6906</t>
  </si>
  <si>
    <t>DEPOSITO DE SUC. FAJA DE ORO,GT 0000000000 00709640</t>
  </si>
  <si>
    <t>FSDE-6907</t>
  </si>
  <si>
    <t>siete mil pesos D INT 0190208 00930000</t>
  </si>
  <si>
    <t>FSDE-6764</t>
  </si>
  <si>
    <t>DEPOSITO DE 160083102511 SUC. PL 0083102511 00576145</t>
  </si>
  <si>
    <t>FSDE-6804</t>
  </si>
  <si>
    <t>DEPOSITO DE 160083102511 SUC. PL 0083102511 00576155</t>
  </si>
  <si>
    <t>FSDE-6975</t>
  </si>
  <si>
    <t>Hugo Enrique Hernandez Sierra D INT 9586070 00015926</t>
  </si>
  <si>
    <t>FSDE-6761</t>
  </si>
  <si>
    <t>Luis Alberto Corres Velasco D INT 9586060 00015934</t>
  </si>
  <si>
    <t>FSDE-6762</t>
  </si>
  <si>
    <t>Carlos Gregorio Zarate Martinez D INT 9586050 00016033</t>
  </si>
  <si>
    <t>FSDE-6760</t>
  </si>
  <si>
    <t>mensulidad maestria D INT 0190209 00221721</t>
  </si>
  <si>
    <t>FSDE-6807</t>
  </si>
  <si>
    <t>DEPOSITO DE SUC. BCA.ELECTRONIC 0000000000 00045462</t>
  </si>
  <si>
    <t>FSDE-6806</t>
  </si>
  <si>
    <t>DEPOSITO DE 160083102511 SUC. CA 0083102511 00775599</t>
  </si>
  <si>
    <t>FSDE-7102</t>
  </si>
  <si>
    <t>PAGO MAESTRIA MES ENE 19 D INT 0120219 00054329</t>
  </si>
  <si>
    <t>FSDE-6938</t>
  </si>
  <si>
    <t>ENRIQUEZ PRIETO FEB 2019 161801126422 D INT 1126422 00081356</t>
  </si>
  <si>
    <t>FSDE-6976</t>
  </si>
  <si>
    <t>DEPOSITO DE 161802012831 SUC. GU 1802012831 00631030</t>
  </si>
  <si>
    <t>FSDE-7040</t>
  </si>
  <si>
    <t>Colegiatura maestria D INT 3538500 00353420</t>
  </si>
  <si>
    <t>FSDE-6974</t>
  </si>
  <si>
    <t>DEPOSITO DE 160083102511 SUC. AB 0083102511 00213196</t>
  </si>
  <si>
    <t>FSDE-7017</t>
  </si>
  <si>
    <t>PAGO MCVT FEBRERO 161802012991 D INT 2012991 00926271</t>
  </si>
  <si>
    <t>FSDE-6973</t>
  </si>
  <si>
    <t>COLEGIATURA FEBRERO MEATRIA VI D INT 0003931 00081988</t>
  </si>
  <si>
    <t>FSDE-7015</t>
  </si>
  <si>
    <t>DEPOSITO S.B.C. 160083102511 SUC. EM 0083102511 00003805</t>
  </si>
  <si>
    <t>FSDE-7016</t>
  </si>
  <si>
    <t>tres mil pesos D INT 0190215 00958457</t>
  </si>
  <si>
    <t>FSDE-7018</t>
  </si>
  <si>
    <t>DEPOSITO DE SUC. FAJA DE ORO,GT 0000000000 00713264</t>
  </si>
  <si>
    <t>FSDE-7019</t>
  </si>
  <si>
    <t>DEPOSITO DE SUC. PLAZA GEMINIS, 0000000000 00579000</t>
  </si>
  <si>
    <t>FSDE-7144</t>
  </si>
  <si>
    <t>DEPOSITO DE 161801127042 SUC. SO 1801127042 00918853</t>
  </si>
  <si>
    <t>FSDE-7155</t>
  </si>
  <si>
    <t>DEPOSITO DE 161801126582 SUC. SU 1801126582 00725530</t>
  </si>
  <si>
    <t>FSDE-7042</t>
  </si>
  <si>
    <t>DEPOSITO DE SUC. BCA.ELECTRONIC 0000000000 00041448</t>
  </si>
  <si>
    <t>FSDE-7041</t>
  </si>
  <si>
    <t>DEPOSITO DE SUC. FAJA DE ORO,GT 0000000000 00715216</t>
  </si>
  <si>
    <t>FSDE-7074</t>
  </si>
  <si>
    <t>161801132580 D INT 2660144 00201390</t>
  </si>
  <si>
    <t>FSDE-7382</t>
  </si>
  <si>
    <t>DEPOSITO DE 161801128394 SUC. SU 1801128394 00774412</t>
  </si>
  <si>
    <t>FSDE-7261</t>
  </si>
  <si>
    <t>DEPOSITO DE 160083102511 SUC. CE 0083102511 00842471</t>
  </si>
  <si>
    <t>FSDE-7262</t>
  </si>
  <si>
    <t>DEPOSITO DE 161802010224 SUC. ES 1802010224 00943807</t>
  </si>
  <si>
    <t>FSDE-7222</t>
  </si>
  <si>
    <t>DEPOSITO DE 160083102511 SUC. VI 0083102511 00211369</t>
  </si>
  <si>
    <t>FSDE-7221</t>
  </si>
  <si>
    <t>DEPOSITO DE SUC. CUBILETE GTO 1 0000000000 00256781</t>
  </si>
  <si>
    <t>FSDE-7227</t>
  </si>
  <si>
    <t>DEPOSITO DE 161801126645 SUC. ES 1801126645 00947082</t>
  </si>
  <si>
    <t>FSDE-7374</t>
  </si>
  <si>
    <t>MAESTRIA MES DE FEBRERO D INT 3479301 00299293</t>
  </si>
  <si>
    <t>FSDE-7373</t>
  </si>
  <si>
    <t>PAGO MENSUALIDAD MAESTRIA ARQ ANDREA F D INT 0280219 00976771</t>
  </si>
  <si>
    <t>FSDE-7383</t>
  </si>
  <si>
    <t>cinco mil pesos D INT 0190228 00009711</t>
  </si>
  <si>
    <t>FSDE-7390</t>
  </si>
  <si>
    <t xml:space="preserve">NORMA ELIZABETH </t>
  </si>
  <si>
    <t>GRANADOS</t>
  </si>
  <si>
    <t xml:space="preserve">RAFAEL </t>
  </si>
  <si>
    <t xml:space="preserve">MURGUIA </t>
  </si>
  <si>
    <t>QUIROZ</t>
  </si>
  <si>
    <t xml:space="preserve">MARIA GUADALUPE </t>
  </si>
  <si>
    <t xml:space="preserve">ARTURO EDUARDO </t>
  </si>
  <si>
    <t xml:space="preserve">ROQUE </t>
  </si>
  <si>
    <t xml:space="preserve">MIGUEL ROBERTO </t>
  </si>
  <si>
    <t>FSDE-6913</t>
  </si>
  <si>
    <t>NIETO</t>
  </si>
  <si>
    <t xml:space="preserve">GERARDO </t>
  </si>
  <si>
    <t>CARDENAS</t>
  </si>
  <si>
    <t>NUÑEZ</t>
  </si>
  <si>
    <t xml:space="preserve">RUBEN </t>
  </si>
  <si>
    <t>DELGADO</t>
  </si>
  <si>
    <t xml:space="preserve">JUAN MARCOS </t>
  </si>
  <si>
    <t xml:space="preserve">CAMACHO </t>
  </si>
  <si>
    <t xml:space="preserve">LESPRON </t>
  </si>
  <si>
    <t>AGUILAR</t>
  </si>
  <si>
    <t xml:space="preserve">VEGA </t>
  </si>
  <si>
    <t>ORTAGA</t>
  </si>
  <si>
    <t>SALINAS</t>
  </si>
  <si>
    <t xml:space="preserve">J GUDALUPE </t>
  </si>
  <si>
    <t xml:space="preserve">RODRIGUEZ SERRANO JESSICA </t>
  </si>
  <si>
    <t xml:space="preserve">RABAGO </t>
  </si>
  <si>
    <t xml:space="preserve">ANDREA </t>
  </si>
  <si>
    <t xml:space="preserve">ZIF RICARDO </t>
  </si>
  <si>
    <t xml:space="preserve">MALAGON </t>
  </si>
  <si>
    <t xml:space="preserve">EFREN </t>
  </si>
  <si>
    <t>MARQUEZ</t>
  </si>
  <si>
    <t xml:space="preserve">NEGRETE </t>
  </si>
  <si>
    <t xml:space="preserve">SALVADOR </t>
  </si>
  <si>
    <t xml:space="preserve">FRANCO </t>
  </si>
  <si>
    <t>CORTES</t>
  </si>
  <si>
    <t xml:space="preserve">PEDRO </t>
  </si>
  <si>
    <t>OCTAVIO ALFONSO</t>
  </si>
  <si>
    <t>MUÑOZ</t>
  </si>
  <si>
    <t>SERGIO</t>
  </si>
  <si>
    <t>ORTEGA</t>
  </si>
  <si>
    <t>HERRERA</t>
  </si>
  <si>
    <t xml:space="preserve">AARON </t>
  </si>
  <si>
    <t xml:space="preserve">HUERTA </t>
  </si>
  <si>
    <t xml:space="preserve">ALBERTO </t>
  </si>
  <si>
    <t>MVIB-7</t>
  </si>
  <si>
    <t xml:space="preserve">FIGUEROA </t>
  </si>
  <si>
    <t>ROJAS</t>
  </si>
  <si>
    <t xml:space="preserve">ELBA LAURA </t>
  </si>
  <si>
    <t xml:space="preserve">ARCIGA </t>
  </si>
  <si>
    <t xml:space="preserve">FRIAS </t>
  </si>
  <si>
    <t xml:space="preserve">CARMONA </t>
  </si>
  <si>
    <t xml:space="preserve">LOURDES LILIANA </t>
  </si>
  <si>
    <t xml:space="preserve">URBIETA </t>
  </si>
  <si>
    <t xml:space="preserve">GOMEZ ALANIS CARLOS MIGUEL </t>
  </si>
  <si>
    <t xml:space="preserve">SANCHEZ ZUÑIGA MARTHA ESTHER </t>
  </si>
  <si>
    <t>ESTRADA</t>
  </si>
  <si>
    <t xml:space="preserve">SALAS </t>
  </si>
  <si>
    <t xml:space="preserve">JORGE HUGO </t>
  </si>
  <si>
    <t xml:space="preserve">ESTRADA SALAS JORGE HUGO </t>
  </si>
  <si>
    <t xml:space="preserve">ESTE PAGO NO SE HA COBRADO YA QUE NO SE IDENTIFICO EN EL MES DE DICIEMBRE </t>
  </si>
  <si>
    <t>Relación de depósitos MARZO 2019 (Sedes)</t>
  </si>
  <si>
    <t xml:space="preserve">MARZO </t>
  </si>
  <si>
    <t>MARZO</t>
  </si>
  <si>
    <t>SERVICIOS DE MARZO</t>
  </si>
  <si>
    <t>VALUACION DE BIENES INDUSTRIALES</t>
  </si>
  <si>
    <t>SEMINARIO DE TITULACIÓN</t>
  </si>
  <si>
    <t>HIDROLOGIA DE VIAS TERRESTRES</t>
  </si>
  <si>
    <t xml:space="preserve">ANALISIS DE COSTOS </t>
  </si>
  <si>
    <t>AL 31 DE MARZO DE 2019</t>
  </si>
  <si>
    <t>FSDE-7105</t>
  </si>
  <si>
    <t>FSDE-7158</t>
  </si>
  <si>
    <t>DEPOSITO DE 161802013474 SUC. GU 1802013474 00639299</t>
  </si>
  <si>
    <t>161902169535 D INT 0010319 00448985</t>
  </si>
  <si>
    <t>DEPOSITO DE 161802010956 SUC. V 1802010956 00758568</t>
  </si>
  <si>
    <t>DEPOSITO DE 161801125676 SUC. SU 1801125676 00867940</t>
  </si>
  <si>
    <t>DEPOSITO DE 161801125453 SUC. SU 1801125453 00868161</t>
  </si>
  <si>
    <t>DEPOSITO DE 161801126073 SUC. SU 1801126073 00868149</t>
  </si>
  <si>
    <t>DEPOSITO DE 161802010224 SUC. ES 1802010224 00948273</t>
  </si>
  <si>
    <t>DEPOSITO DE 161902169821 SUC. DE 1902169821 00795100</t>
  </si>
  <si>
    <t>DEPOSITO DE 161902169249 SUC. DE 1902169249 00795547</t>
  </si>
  <si>
    <t>161902169472 D INT 0403191 00407870</t>
  </si>
  <si>
    <t>COLEGIATURA D INT 0040319 00410368</t>
  </si>
  <si>
    <t>DEPOSITO DE 160083102511 SUC. CE 0083102511 00720630</t>
  </si>
  <si>
    <t>MAESTRIA D INT 0040319 00367877</t>
  </si>
  <si>
    <t>ORALIA LEON SANDOVAL D INT 2010733 00426648</t>
  </si>
  <si>
    <t>DEPOSITO DE 161802010510 SUC. IR 1802010510 00241385</t>
  </si>
  <si>
    <t>MCVT Marzo 2019 D INT 2013514 00459889</t>
  </si>
  <si>
    <t>DEPOSITO DE 161802012545 SUC. SA 1802012545 00925865</t>
  </si>
  <si>
    <t>DEPOSITO DE 50319 SUC. BCA.ELECT 0000050319 00129093</t>
  </si>
  <si>
    <t>DEPOSITO DE 161902170082 SUC. PL 1902170082 00587641</t>
  </si>
  <si>
    <t>mes Marzo D INT 2168915 00664492</t>
  </si>
  <si>
    <t>161902170877 D INT 1371870 00474783</t>
  </si>
  <si>
    <t>DEPOSITO DE 160083102511 SUC. GU 0083102511 00641871</t>
  </si>
  <si>
    <t>161902170940 D INT 0703191 00501118</t>
  </si>
  <si>
    <t>COLEGIATURA MARZO MAESTRIA VIA D INT 0004048 00553156</t>
  </si>
  <si>
    <t>DEPOSITO DE 161801112764 SUC. SU 1801112764 00959495</t>
  </si>
  <si>
    <t>DEPOSITO DE SUC. FAJA DE ORO,GT 0000000000 00726269</t>
  </si>
  <si>
    <t>DEPOSITO DE SUC. SUC AUT BANAME 0000000000 00190570</t>
  </si>
  <si>
    <t>DERECHO A EXAMEN JUAN EDGARDO IBARRA SEG D INT 0002107 00199036</t>
  </si>
  <si>
    <t>DEPOSITO DE 161802012831 SUC. GU 1802012831 00645744</t>
  </si>
  <si>
    <t>DEPOSITO DE 161801127265 SUC. FA 1801127265 00727160</t>
  </si>
  <si>
    <t>DEPOSITO DE 160083102511 SUC. TR 0083102511 00276206</t>
  </si>
  <si>
    <t>DEPOSITO DE 160083102511 SUC. TR 0083102511 00276843</t>
  </si>
  <si>
    <t>DEPOSITO DE 160083102511 SUC. CU 0083102511 00265497</t>
  </si>
  <si>
    <t>MENSUALIDAD MARZO 2019 D INT 2011862 00073952</t>
  </si>
  <si>
    <t>DEPOSITO DE 160083102511 SUC. AB 0083102511 00227321</t>
  </si>
  <si>
    <t>DEPOSITO DE 161801126582 SUC. SU 1801126582 00066047</t>
  </si>
  <si>
    <t>DEPOSITO DE SUC. FAJA DE ORO,GT 0000000000 00731699</t>
  </si>
  <si>
    <t>161801132580 ABONO A CUENTA D INT 8201051 00509415</t>
  </si>
  <si>
    <t>DEPOSITO DE 160083102511 SUC. TE 0083102511 00154110</t>
  </si>
  <si>
    <t>FSDE-7438</t>
  </si>
  <si>
    <t>FSDE-7436</t>
  </si>
  <si>
    <t>FSDE-7441</t>
  </si>
  <si>
    <t>FSDE-7440</t>
  </si>
  <si>
    <t>FSDE-7437</t>
  </si>
  <si>
    <t>FSDE-7439</t>
  </si>
  <si>
    <t>FSDE-7443</t>
  </si>
  <si>
    <t>FSDE-7442</t>
  </si>
  <si>
    <t>FSDE-7514</t>
  </si>
  <si>
    <t>FSDE-7467</t>
  </si>
  <si>
    <t>FSDE-7516</t>
  </si>
  <si>
    <t>FSDE-7519</t>
  </si>
  <si>
    <t>FSDE-7518</t>
  </si>
  <si>
    <t>FSDE-7567</t>
  </si>
  <si>
    <t>FSDE-7517</t>
  </si>
  <si>
    <t>FSDE-7515</t>
  </si>
  <si>
    <t>FSDE-7565</t>
  </si>
  <si>
    <t>FSDE-7541</t>
  </si>
  <si>
    <t>FSDE-7566</t>
  </si>
  <si>
    <t xml:space="preserve">LOREDO </t>
  </si>
  <si>
    <t>FSDE-7670</t>
  </si>
  <si>
    <t>CARRILLO</t>
  </si>
  <si>
    <t xml:space="preserve">JOVANNA EDITH </t>
  </si>
  <si>
    <t xml:space="preserve">DE ALBA </t>
  </si>
  <si>
    <t>FSDE-7695</t>
  </si>
  <si>
    <t xml:space="preserve">MACIAS </t>
  </si>
  <si>
    <t>JESUS ABRAHAM</t>
  </si>
  <si>
    <t>FSDE-7704</t>
  </si>
  <si>
    <t>FERNANDO</t>
  </si>
  <si>
    <t>ANDRADE</t>
  </si>
  <si>
    <t>FSDE-7667</t>
  </si>
  <si>
    <t>VIANEY PAULINA</t>
  </si>
  <si>
    <t>FSDE-7668</t>
  </si>
  <si>
    <t xml:space="preserve">NAVARRO </t>
  </si>
  <si>
    <t>FSDE-7663</t>
  </si>
  <si>
    <t>FSDE-7662</t>
  </si>
  <si>
    <t>MCVT-2</t>
  </si>
  <si>
    <t>SEGURA</t>
  </si>
  <si>
    <t xml:space="preserve">JUAN EDGARDO </t>
  </si>
  <si>
    <t>FSDE-7942</t>
  </si>
  <si>
    <t>FSDE-7681</t>
  </si>
  <si>
    <t>RUIZ</t>
  </si>
  <si>
    <t xml:space="preserve">EMANUEL </t>
  </si>
  <si>
    <t>FSDE-7682</t>
  </si>
  <si>
    <t>FSDE-7798</t>
  </si>
  <si>
    <t xml:space="preserve">MCVT-1 </t>
  </si>
  <si>
    <t xml:space="preserve">ORLANZZINI </t>
  </si>
  <si>
    <t xml:space="preserve">ARREGUIN </t>
  </si>
  <si>
    <t>FSDE-7797</t>
  </si>
  <si>
    <t>FSDE-7901</t>
  </si>
  <si>
    <t xml:space="preserve">SALINAS </t>
  </si>
  <si>
    <t>J GUADALUPE</t>
  </si>
  <si>
    <t>FSDE-7813</t>
  </si>
  <si>
    <t>FSDE-7814</t>
  </si>
  <si>
    <t>FSDE-8080</t>
  </si>
  <si>
    <t>IGNACIO</t>
  </si>
  <si>
    <t>FSDE-7900</t>
  </si>
  <si>
    <t>ZARATE</t>
  </si>
  <si>
    <t xml:space="preserve">CARLOS GREGORIO </t>
  </si>
  <si>
    <t>FSDE-7826</t>
  </si>
  <si>
    <t>FSDE-8081</t>
  </si>
  <si>
    <t>AARON</t>
  </si>
  <si>
    <t xml:space="preserve">TOTAL MENOS SERVICIOS </t>
  </si>
  <si>
    <t>FSDE-7669</t>
  </si>
  <si>
    <t xml:space="preserve">CAZAREZ CABALLERO ANGEL EDUARDO </t>
  </si>
  <si>
    <t xml:space="preserve">VEGA MARTINEZ VIVIANA MARGOT </t>
  </si>
  <si>
    <t xml:space="preserve">MONTO </t>
  </si>
  <si>
    <t>FSDE-7683</t>
  </si>
  <si>
    <t xml:space="preserve">PEREZ MARES LOURDES LILIANA </t>
  </si>
  <si>
    <t>FSDE-7794</t>
  </si>
  <si>
    <t xml:space="preserve">GARCIA ESPINOZA ESTEBAN EDUARDO </t>
  </si>
  <si>
    <t>FSDE-7825</t>
  </si>
  <si>
    <t xml:space="preserve">ORTEGA HERRERA AARON </t>
  </si>
  <si>
    <t>FSDE-8100</t>
  </si>
  <si>
    <t xml:space="preserve">OGAZ TORRES ALEJANDRO </t>
  </si>
  <si>
    <t>FSDE-8115</t>
  </si>
  <si>
    <t xml:space="preserve">DUEÑEZ GARCIA ALEJANDRO </t>
  </si>
  <si>
    <t>FSDE-8097</t>
  </si>
  <si>
    <t xml:space="preserve">LOREDO NEGRETE DIANA ALEJANDRA </t>
  </si>
  <si>
    <t>FSDE-8098</t>
  </si>
  <si>
    <t xml:space="preserve">ARCIGA RAMIREZ LUIS DANIEL </t>
  </si>
  <si>
    <t>FSDE-8099</t>
  </si>
  <si>
    <t xml:space="preserve">FLORES RABAGO ANDREA </t>
  </si>
  <si>
    <t>FSDE-8131</t>
  </si>
  <si>
    <t xml:space="preserve">CARRILLO HERNANDEZ JOVANNA EDITH </t>
  </si>
  <si>
    <t xml:space="preserve">NAREZ RODRIGUEZ MA DE LOS ANGELES </t>
  </si>
  <si>
    <t>FSDE-8114</t>
  </si>
  <si>
    <t xml:space="preserve">ABRIL </t>
  </si>
  <si>
    <t>Relación de depósitos ABRIL 2019 (Sedes)</t>
  </si>
  <si>
    <t>MENSUALIDAD ABRIL D INT 0010419 00911284</t>
  </si>
  <si>
    <t>DEPOSITO DE 160083102511 SUC. AB 0083102511 00233688</t>
  </si>
  <si>
    <t>tres mil ochocientos vuarenta y cinco D INT 0190402 00107502</t>
  </si>
  <si>
    <t>DEPOSITO DE 161802010224 SUC. ES 1802010224 00961902</t>
  </si>
  <si>
    <t>DEPOSITO DE 160083102511 SUC. AB  0083102511 00234956</t>
  </si>
  <si>
    <t>161902169472 D INT 0404191 00062690</t>
  </si>
  <si>
    <t>DEPOSITO DE 161802010510 SUC. IR 1802010510 00255330</t>
  </si>
  <si>
    <t>161902170940 D INT 0404192 00156347</t>
  </si>
  <si>
    <t>DEPOSITO DE 161902170082 SUC. PL 1902170082 00601495</t>
  </si>
  <si>
    <t>ABRIL  D INT 0040419 00209694</t>
  </si>
  <si>
    <t>DEPOSITO DE 160083102511 SUC. FA 0083102511 00739385</t>
  </si>
  <si>
    <t>Pago Abril D INT 2168915 00002325</t>
  </si>
  <si>
    <t>161902169981 D INT 0804191 00334887</t>
  </si>
  <si>
    <t>161902169981 D INT 0804192 00335481</t>
  </si>
  <si>
    <t>PAGO MENSUALIDADES MAESTRIA D INT 1023910 00934122</t>
  </si>
  <si>
    <t>PAGO MAESTRIA MARZO 161802012991: D INT 2012991 00613487</t>
  </si>
  <si>
    <t>DEPOSITO DE 161902169249 SUC. ZI 1902169249 00120260</t>
  </si>
  <si>
    <t>DEPOSITO DE 161902169821 SUC. ZI 1902169821 00120265</t>
  </si>
  <si>
    <t>DEPOSITO DE 1619021 SUC. BCA.ELE  0001619021 00177407</t>
  </si>
  <si>
    <t>ORALIA LEON SANDOVAL D INT 2010733 00796588</t>
  </si>
  <si>
    <t>DEPOSITO DE 161802013674 SUC. GU 1802013674 00655779</t>
  </si>
  <si>
    <t>DEPOSITO DE 161802012545 SUC. SA 1802012545 00175901</t>
  </si>
  <si>
    <t>161902170877 D INT 6525301 00204972</t>
  </si>
  <si>
    <t>JOSE CABRERA D INT 5558859 00177693</t>
  </si>
  <si>
    <t>COLEGIATURA D INT 0050419 00034352</t>
  </si>
  <si>
    <t>COLEGIATURA ABRIL MAESTRIA VI D INT 0004332 00365982</t>
  </si>
  <si>
    <t>INSTITUTO TECNOLOGICO DE LA CONSTRUCCION D INT 0120419 00844466</t>
  </si>
  <si>
    <t>MCVT Abril 2019 D INT 2013514 00217516</t>
  </si>
  <si>
    <t>DEPOSITO DE  160083102511 SUC. GU 0083102511 00661210</t>
  </si>
  <si>
    <t>DEPOSITO DE 160083102511 SUC. SU 0083102511 00347645</t>
  </si>
  <si>
    <t>161902169981 D INT 1504193 00945445</t>
  </si>
  <si>
    <t>DEPOSITO DE 160419 SUC. BCA.ELEC 0000160419 00140275</t>
  </si>
  <si>
    <t>pago maestria D INT 0049889 00264335</t>
  </si>
  <si>
    <t>DEPOSITO DE SUC. BCA.ELECTRONIC 0000000000 00353614</t>
  </si>
  <si>
    <t>DEPOSITO S.B.C. 160083102511 SUC. SA 0083102511 00004448</t>
  </si>
  <si>
    <t>MARZO ABRIL D INT 2011576 00273395</t>
  </si>
  <si>
    <t>DEPOSITO DE 160083102511 SUC. CE 0083102511 00754758</t>
  </si>
  <si>
    <t>FSDE-8118</t>
  </si>
  <si>
    <t>FSDE-8119</t>
  </si>
  <si>
    <t>FSDE-8120</t>
  </si>
  <si>
    <t>FSDE-8121</t>
  </si>
  <si>
    <t>FSDE-8122</t>
  </si>
  <si>
    <t>FSDE-8124</t>
  </si>
  <si>
    <t>FSDE-8125</t>
  </si>
  <si>
    <t>FSDE-8126</t>
  </si>
  <si>
    <t>FSDE-8127</t>
  </si>
  <si>
    <t>FSDE-8128</t>
  </si>
  <si>
    <t>FSDE-8129</t>
  </si>
  <si>
    <t>FSDE-8130</t>
  </si>
  <si>
    <t>FSDE-8156</t>
  </si>
  <si>
    <t>FSDE-8157</t>
  </si>
  <si>
    <t>FSDE-8159</t>
  </si>
  <si>
    <t>FSDE-8372</t>
  </si>
  <si>
    <t>FSDE-8161</t>
  </si>
  <si>
    <t>FSDE-8162</t>
  </si>
  <si>
    <t>FSDE-8163</t>
  </si>
  <si>
    <t>FSDE-8179</t>
  </si>
  <si>
    <t>FSDE-8180</t>
  </si>
  <si>
    <t>FSDE-8185</t>
  </si>
  <si>
    <t>FSDE-8186</t>
  </si>
  <si>
    <t>FSDE8200</t>
  </si>
  <si>
    <t>FSDE-8201</t>
  </si>
  <si>
    <t>FSDE-8222</t>
  </si>
  <si>
    <t>FSDE-8223</t>
  </si>
  <si>
    <t>FSDE-8282</t>
  </si>
  <si>
    <t>FSDE-8327</t>
  </si>
  <si>
    <t>FSDE8285</t>
  </si>
  <si>
    <t>FSDE-8286</t>
  </si>
  <si>
    <t>FSDE-8287</t>
  </si>
  <si>
    <t>FSDE-8288</t>
  </si>
  <si>
    <t>FSDE-8283</t>
  </si>
  <si>
    <t>FSDE-8336</t>
  </si>
  <si>
    <t>FSDE-8381</t>
  </si>
  <si>
    <t>FSDE-8411</t>
  </si>
  <si>
    <t>ABRIL</t>
  </si>
  <si>
    <t>AL 30 DE ABRIL DE 2019</t>
  </si>
  <si>
    <t>SERVICIOS DE ABRIL</t>
  </si>
  <si>
    <t xml:space="preserve">CONSTRUCCION Y MANTENIMIENTO DE PUENTES Y TUNELES </t>
  </si>
  <si>
    <t xml:space="preserve">METODOS DE INVESTIGACION </t>
  </si>
  <si>
    <t>Local</t>
  </si>
  <si>
    <t xml:space="preserve">HIDROLOGIA </t>
  </si>
  <si>
    <t xml:space="preserve">DUEÑEZ </t>
  </si>
  <si>
    <t xml:space="preserve">GRANADOS </t>
  </si>
  <si>
    <t xml:space="preserve">ALEJANDRA CELINA </t>
  </si>
  <si>
    <t xml:space="preserve">URO </t>
  </si>
  <si>
    <t>JASSO</t>
  </si>
  <si>
    <t xml:space="preserve">OSCAR MACIAS </t>
  </si>
  <si>
    <t>ZUÑIGA</t>
  </si>
  <si>
    <t xml:space="preserve">MARIA ESTHER </t>
  </si>
  <si>
    <t xml:space="preserve">JOSE RUBEN </t>
  </si>
  <si>
    <t>CABRERA</t>
  </si>
  <si>
    <t xml:space="preserve">JOSE </t>
  </si>
  <si>
    <t xml:space="preserve">CASARRUBIA </t>
  </si>
  <si>
    <t>SANTANA</t>
  </si>
  <si>
    <t xml:space="preserve">INGRID ILEANA </t>
  </si>
  <si>
    <t>VIVIANA MARGOT</t>
  </si>
  <si>
    <t>MURGUIA</t>
  </si>
  <si>
    <t>MGP-4</t>
  </si>
  <si>
    <t xml:space="preserve">OROZCO </t>
  </si>
  <si>
    <t xml:space="preserve">JOSE LUIS </t>
  </si>
  <si>
    <t xml:space="preserve">HUICHAPA NAVARRO RAMON OLIVO </t>
  </si>
  <si>
    <t xml:space="preserve">GARCIA CORTES PEDRO </t>
  </si>
  <si>
    <t>FSDE-8284</t>
  </si>
  <si>
    <t xml:space="preserve">HERNANDEZ ESPINOZA JUAN CARLOS </t>
  </si>
  <si>
    <t xml:space="preserve">RIVERA VICTOR MANUEL </t>
  </si>
  <si>
    <t>FSDE-8463</t>
  </si>
  <si>
    <t>FSDE-8462</t>
  </si>
  <si>
    <t xml:space="preserve">MALAGON AVILA EFREN </t>
  </si>
  <si>
    <t>FSDE-8542</t>
  </si>
  <si>
    <t>Relación de depósitos MAYO 2019 (Sedes)</t>
  </si>
  <si>
    <t>AL 31 DE MAYO DE 2019</t>
  </si>
  <si>
    <t xml:space="preserve">ECONOMIA ADMINISTRATIVA </t>
  </si>
  <si>
    <t>MAYO</t>
  </si>
  <si>
    <t>SERVICIOS DE MAYO</t>
  </si>
  <si>
    <t xml:space="preserve">DISEÑO GEOMETRICO DE VIAS TERRESTRES </t>
  </si>
  <si>
    <t>161902169535                             Referencia Númerica: D INT 0010519    Autorización: 00734385</t>
  </si>
  <si>
    <t>DEPOSITO DE         161802010956 SUC. V  Referencia Númerica:       1802010956 Autorización: 00790388</t>
  </si>
  <si>
    <t>DEPOSITO DE         161902169249 SUC. ZI Referencia Númerica:       1902169249 Autorización: 00128035</t>
  </si>
  <si>
    <t>DEPOSITO DE         161902169821 SUC. ZI Referencia Númerica:       1902169821 Autorización: 00128025</t>
  </si>
  <si>
    <t>DEPOSITO DE         161802010224 SUC. ES Referencia Númerica:       1802010224 Autorización: 00973682</t>
  </si>
  <si>
    <t>161902169472                             Referencia Númerica: D INT 0305193    Autorización: 00953522</t>
  </si>
  <si>
    <t>MENSUALIDAD DE MAYO                      Referencia Númerica: D INT 0030519    Autorización: 00953179</t>
  </si>
  <si>
    <t>Tres mil ciento cinco                    Referencia Númerica: D INT 0190503    Autorización: 00843856</t>
  </si>
  <si>
    <t>DEPOSITO DE         161802010510 SUC. IR Referencia Númerica:       1802010510 Autorización: 00267290</t>
  </si>
  <si>
    <t>DEPOSITO DE         161802012545 SUC. SA Referencia Númerica:       1802012545 Autorización: 00941146</t>
  </si>
  <si>
    <t>DEPOSITO DE         160083102511 SUC. EM Referencia Númerica:       0083102511 Autorización: 00865739</t>
  </si>
  <si>
    <t>AECC MAESTRIA MAYO                       Referencia Númerica: D INT 0030519    Autorización: 00301724</t>
  </si>
  <si>
    <t>MCVT Mayo 2019                           Referencia Númerica: D INT 2013514    Autorización: 00089617</t>
  </si>
  <si>
    <t>ORALIA LEON SANDOVAL                     Referencia Númerica: D INT 2010733    Autorización: 00067370</t>
  </si>
  <si>
    <t>DEPOSITO DE         161902170082 SUC. GA Referencia Númerica:       1902170082 Autorización: 00251310</t>
  </si>
  <si>
    <t>DEPOSITO DE         50519 SUC. BCA.ELECT Referencia Númerica:       0000050519 Autorización: 00042662</t>
  </si>
  <si>
    <t>Colegiatura                              Referencia Númerica: D INT 0190505    Autorización: 00311285</t>
  </si>
  <si>
    <t>6525301                                  Referencia Númerica: D INT 9364600    Autorización: 00494216</t>
  </si>
  <si>
    <t>DEPOSITO DE         161902169312 SUC. SU Referencia Númerica:       1902169312 Autorización: 00571911</t>
  </si>
  <si>
    <t>DEPOSITO DE         161802011067 SUC. EM Referencia Númerica:       1802011067 Autorización: 00866619</t>
  </si>
  <si>
    <t>DEPOSITO DE         161802011067 SUC. EM Referencia Númerica:       1802011067 Autorización: 00866624</t>
  </si>
  <si>
    <t>pago mayo                                Referencia Númerica: D INT 2168915    Autorización: 00603239</t>
  </si>
  <si>
    <t>DEPOSITO DE         161902169026 SUC. C. Referencia Númerica:       1902169026 Autorización: 00678783</t>
  </si>
  <si>
    <t>anticipo maestria cmic                   Referencia Númerica: D INT 0000001    Autorización: 00805232</t>
  </si>
  <si>
    <t>DEPOSITO DE         161802012831 SUC. GU Referencia Númerica:       1802012831 Autorización: 00674075</t>
  </si>
  <si>
    <t>Tres mil novecientos cuarenta y cinco    Referencia Númerica: D INT 0190515    Autorización: 00543360</t>
  </si>
  <si>
    <t>DEPOSITO DE         160093102511 SUC. SI Referencia Númerica:       0093102511 Autorización: 00277969</t>
  </si>
  <si>
    <t>PAGO MCVT MAYO 161802012991              Referencia Númerica: D INT 2012991    Autorización: 00540269</t>
  </si>
  <si>
    <t>REF161902170654 MAESTRIA VIANE           Referencia Númerica: D INT 0004450    Autorización: 00662468</t>
  </si>
  <si>
    <t>161902169981                             Referencia Númerica: D INT 1705191    Autorización: 00370704</t>
  </si>
  <si>
    <t>DEPOSITO DE         161902170940 SUC. TR Referencia Númerica:       1902170940 Autorización: 00308608</t>
  </si>
  <si>
    <t>DEPOSITO DE         161801126073 SUC. SU Referencia Númerica:       1801126073 Autorización: 00763886</t>
  </si>
  <si>
    <t>DEPOSITO DE         161802010956 SUC. V  Referencia Númerica:       1802010956 Autorización: 00799788</t>
  </si>
  <si>
    <t>DEPOSITO DE         161802010956 SUC. V  Referencia Númerica:       1802010956 Autorización: 00799783</t>
  </si>
  <si>
    <t>DEPOSITO DE         161802010956 SUC. V  Referencia Númerica:       1802010956 Autorización: 00799793</t>
  </si>
  <si>
    <t>DEPOSITO DE         161902169026 SUC. MA Referencia Númerica:       1902169026 Autorización: 00257126</t>
  </si>
  <si>
    <t>DEPOSITO DE         161902169026 SUC. MA Referencia Númerica:       1902169026 Autorización: 00257131</t>
  </si>
  <si>
    <t>COLEGIATURA MAESTRIA ABRIL 19 ARQ ANDREA Referencia Númerica: D INT 0280519    Autorización: 00190931</t>
  </si>
  <si>
    <t>DEPOSITO DE          SUC. SALAMANCA,GTO  Referencia Númerica:       0000000000 Autorización: 00676182</t>
  </si>
  <si>
    <t>DEPOSITO DE         160083102511 SUC. EM Referencia Númerica:       0083102511 Autorización: 00870220</t>
  </si>
  <si>
    <t>DEPOSITO DE         160083102511 SUC. EM Referencia Númerica:       0083102511 Autorización: 00870239</t>
  </si>
  <si>
    <t>DEPOSITO DE         161802010670 SUC. V  Referencia Númerica:       1802010670 Autorización: 00801429</t>
  </si>
  <si>
    <t>DEPOSITO DE         161802010670 SUC. V  Referencia Númerica:       1802010670 Autorización: 00800862</t>
  </si>
  <si>
    <t>DEPOSITO DE         161301076685 SUC. SU Referencia Númerica:       1301076685 Autorización: 00799985</t>
  </si>
  <si>
    <t>DEPOSITO S.B.C.     160083102511 SUC. SA Referencia Númerica:       0083102511 Autorización: 00003980</t>
  </si>
  <si>
    <t>DEPOSITO DE         161802011290 SUC. SU Referencia Númerica:       1802011290 Autorización: 00813229</t>
  </si>
  <si>
    <t>DEPOSITO DE         161802011290 SUC. SU Referencia Númerica:       1802011290 Autorización: 00813311</t>
  </si>
  <si>
    <t>CERTIFICADO ORALIA LEON SANDOVAL         Referencia Númerica: D INT 2010733    Autorización: 00988977</t>
  </si>
  <si>
    <t>PAGO TITULACION ORALIA LEON SANDOVAL     Referencia Númerica: D INT 2010733    Autorización: 00989168</t>
  </si>
  <si>
    <t>DEPOSITO DE         161802010510 SUC. IR Referencia Númerica:       1802010510 Autorización: 00277035</t>
  </si>
  <si>
    <t>MCVT Junio 2019                          Referencia Númerica: D INT 2013514    Autorización: 00287710</t>
  </si>
  <si>
    <t>FSDE-8464</t>
  </si>
  <si>
    <t>FSDE-8483</t>
  </si>
  <si>
    <t>FSDE-8484</t>
  </si>
  <si>
    <t>FSDE-8485</t>
  </si>
  <si>
    <t>FSDE-8605</t>
  </si>
  <si>
    <t>FSDE-8510</t>
  </si>
  <si>
    <t>FSDE-8511</t>
  </si>
  <si>
    <t>FSDE-8512</t>
  </si>
  <si>
    <t>FSDE-8517</t>
  </si>
  <si>
    <t>FSDE-8518</t>
  </si>
  <si>
    <t>FSDE-8520</t>
  </si>
  <si>
    <t>FSDE-8543</t>
  </si>
  <si>
    <t>FSDE-8838</t>
  </si>
  <si>
    <t>FSDE-8513</t>
  </si>
  <si>
    <t>FSDE-8514</t>
  </si>
  <si>
    <t>FSDE-8515</t>
  </si>
  <si>
    <t>FSDE-8516</t>
  </si>
  <si>
    <t>FSDE-8519</t>
  </si>
  <si>
    <t>FSDE-8606</t>
  </si>
  <si>
    <t>FSDE-8607</t>
  </si>
  <si>
    <t>FSDE-8608</t>
  </si>
  <si>
    <t>FSDE-8602</t>
  </si>
  <si>
    <t>FSDE-8603</t>
  </si>
  <si>
    <t>FSDE-8604</t>
  </si>
  <si>
    <t>FSDE-8843</t>
  </si>
  <si>
    <t>FSDE-8656</t>
  </si>
  <si>
    <t>FSDE-8657</t>
  </si>
  <si>
    <t>FSDE-8840</t>
  </si>
  <si>
    <t>FSDE-8653</t>
  </si>
  <si>
    <t>FSDE-8654</t>
  </si>
  <si>
    <t>FSDE-8655</t>
  </si>
  <si>
    <t>FSDE-8837</t>
  </si>
  <si>
    <t>FSDE-8839</t>
  </si>
  <si>
    <t>FSDE-8841</t>
  </si>
  <si>
    <t>FSDE-8842</t>
  </si>
  <si>
    <t>FSDE-8845</t>
  </si>
  <si>
    <t>FSDE-8846</t>
  </si>
  <si>
    <t>FSDE-8844</t>
  </si>
  <si>
    <t>FSDE-8888</t>
  </si>
  <si>
    <t>FSDE-8892</t>
  </si>
  <si>
    <t>FSDE-8893</t>
  </si>
  <si>
    <t>FSDE-8894</t>
  </si>
  <si>
    <t>FSDE-8895</t>
  </si>
  <si>
    <t>FSDE-8939</t>
  </si>
  <si>
    <t>FSDE-8887</t>
  </si>
  <si>
    <t>FSDE-8890</t>
  </si>
  <si>
    <t>FSDE-8891</t>
  </si>
  <si>
    <t>FSDE-8902</t>
  </si>
  <si>
    <t>FSDE-8903</t>
  </si>
  <si>
    <t>FSDE-8906</t>
  </si>
  <si>
    <t>FSDE-8907</t>
  </si>
  <si>
    <t xml:space="preserve">RODRIGUEZ </t>
  </si>
  <si>
    <t xml:space="preserve">MARIA DE LOS ANGELES </t>
  </si>
  <si>
    <t xml:space="preserve">URBIETA LUCI JAZMIN </t>
  </si>
  <si>
    <t>CAZARES</t>
  </si>
  <si>
    <t xml:space="preserve">CABALLERO </t>
  </si>
  <si>
    <t xml:space="preserve">ANGEL EDUARDO </t>
  </si>
  <si>
    <t xml:space="preserve">CORONA </t>
  </si>
  <si>
    <t xml:space="preserve">PEÑA </t>
  </si>
  <si>
    <t xml:space="preserve">HUICHAPA </t>
  </si>
  <si>
    <t>MVIB-</t>
  </si>
  <si>
    <t xml:space="preserve">LOUSTALOF </t>
  </si>
  <si>
    <t>LACLETTE</t>
  </si>
  <si>
    <t xml:space="preserve">ANA PAULINA </t>
  </si>
  <si>
    <t xml:space="preserve">J GUADALUPE </t>
  </si>
  <si>
    <t xml:space="preserve">AVILA </t>
  </si>
  <si>
    <t xml:space="preserve">SERVICIO </t>
  </si>
  <si>
    <t xml:space="preserve">NOHEMI </t>
  </si>
  <si>
    <t xml:space="preserve">CINTYA IVONNE </t>
  </si>
  <si>
    <t xml:space="preserve">GUANAJUATO </t>
  </si>
  <si>
    <t xml:space="preserve">S/F </t>
  </si>
  <si>
    <t>GARCIA ESPINOZA ESTEBAN EDUARDO (TRASPASO DE CTA CAMARA )</t>
  </si>
  <si>
    <t>JAEL JEZABEL MEXICANO LOPEZ (NO SE CONTABILIZO EN EL AÑO YA QUE NO SE HABIA DETECTADO POR FALTA DE COMPROBANTE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</si>
</sst>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F800]dddd\,\ mmmm\ dd\,\ yyyy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Unicode MS"/>
      <family val="2"/>
    </font>
    <font>
      <sz val="8"/>
      <name val="Arial Unicode MS"/>
      <family val="2"/>
    </font>
    <font>
      <b/>
      <sz val="8"/>
      <name val="Arial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4"/>
      <name val="Arial Unicode MS"/>
      <family val="2"/>
    </font>
    <font>
      <b/>
      <sz val="8"/>
      <color rgb="FFFF0000"/>
      <name val="Arial Unicode MS"/>
      <family val="2"/>
    </font>
    <font>
      <b/>
      <sz val="11"/>
      <color rgb="FFFF0000"/>
      <name val="Arial Unicode MS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7"/>
      <color rgb="FFFF0000"/>
      <name val="Arial Unicode MS"/>
      <family val="2"/>
    </font>
    <font>
      <b/>
      <sz val="11"/>
      <name val="Arial Unicode MS"/>
      <family val="2"/>
    </font>
    <font>
      <b/>
      <sz val="10"/>
      <name val="Arial Unicode MS"/>
      <family val="2"/>
    </font>
    <font>
      <sz val="8"/>
      <name val="Arial Unicode MS"/>
      <family val="2"/>
    </font>
    <font>
      <sz val="8"/>
      <color theme="1"/>
      <name val="Arial Unicode MS"/>
      <family val="2"/>
    </font>
    <font>
      <sz val="9"/>
      <color theme="1"/>
      <name val="Arial Unicode MS"/>
      <family val="2"/>
    </font>
    <font>
      <b/>
      <sz val="9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164" fontId="1" fillId="0" borderId="0"/>
    <xf numFmtId="164" fontId="4" fillId="0" borderId="0">
      <alignment horizontal="center" vertical="center" wrapText="1"/>
    </xf>
    <xf numFmtId="0" fontId="5" fillId="0" borderId="0"/>
    <xf numFmtId="43" fontId="5" fillId="0" borderId="0" applyFont="0" applyFill="0" applyBorder="0" applyAlignment="0" applyProtection="0"/>
    <xf numFmtId="0" fontId="12" fillId="0" borderId="0">
      <alignment horizontal="center" vertical="center"/>
    </xf>
    <xf numFmtId="0" fontId="1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6" fillId="0" borderId="0"/>
    <xf numFmtId="0" fontId="17" fillId="0" borderId="0"/>
    <xf numFmtId="0" fontId="18" fillId="0" borderId="0"/>
    <xf numFmtId="43" fontId="7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2" applyNumberFormat="1" applyFont="1" applyFill="1" applyBorder="1" applyAlignment="1">
      <alignment horizontal="center" vertical="center" wrapText="1"/>
    </xf>
    <xf numFmtId="164" fontId="2" fillId="0" borderId="0" xfId="2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vertical="center" wrapText="1"/>
    </xf>
    <xf numFmtId="4" fontId="2" fillId="0" borderId="0" xfId="2" applyNumberFormat="1" applyFont="1" applyFill="1" applyBorder="1" applyAlignment="1">
      <alignment horizontal="center" vertical="center" wrapText="1"/>
    </xf>
    <xf numFmtId="0" fontId="5" fillId="0" borderId="0" xfId="3"/>
    <xf numFmtId="0" fontId="8" fillId="0" borderId="0" xfId="3" applyFont="1"/>
    <xf numFmtId="0" fontId="3" fillId="0" borderId="0" xfId="3" applyFont="1"/>
    <xf numFmtId="4" fontId="3" fillId="0" borderId="0" xfId="3" applyNumberFormat="1" applyFont="1"/>
    <xf numFmtId="0" fontId="10" fillId="0" borderId="0" xfId="3" applyFont="1" applyAlignment="1">
      <alignment horizontal="center"/>
    </xf>
    <xf numFmtId="0" fontId="10" fillId="0" borderId="0" xfId="3" applyFont="1"/>
    <xf numFmtId="4" fontId="2" fillId="0" borderId="0" xfId="3" applyNumberFormat="1" applyFont="1" applyAlignment="1">
      <alignment horizontal="left"/>
    </xf>
    <xf numFmtId="4" fontId="2" fillId="0" borderId="0" xfId="3" applyNumberFormat="1" applyFont="1" applyAlignment="1">
      <alignment horizontal="center"/>
    </xf>
    <xf numFmtId="16" fontId="3" fillId="0" borderId="0" xfId="3" applyNumberFormat="1" applyFont="1"/>
    <xf numFmtId="4" fontId="10" fillId="0" borderId="0" xfId="3" applyNumberFormat="1" applyFont="1"/>
    <xf numFmtId="4" fontId="10" fillId="0" borderId="0" xfId="3" applyNumberFormat="1" applyFont="1" applyAlignment="1">
      <alignment horizontal="center"/>
    </xf>
    <xf numFmtId="0" fontId="2" fillId="0" borderId="0" xfId="3" applyFont="1"/>
    <xf numFmtId="9" fontId="3" fillId="0" borderId="0" xfId="3" applyNumberFormat="1" applyFont="1"/>
    <xf numFmtId="49" fontId="3" fillId="0" borderId="0" xfId="3" applyNumberFormat="1" applyFont="1"/>
    <xf numFmtId="4" fontId="2" fillId="0" borderId="0" xfId="3" applyNumberFormat="1" applyFont="1"/>
    <xf numFmtId="0" fontId="11" fillId="0" borderId="0" xfId="3" applyFont="1"/>
    <xf numFmtId="43" fontId="5" fillId="0" borderId="0" xfId="4" applyFont="1"/>
    <xf numFmtId="43" fontId="5" fillId="0" borderId="0" xfId="3" applyNumberFormat="1"/>
    <xf numFmtId="43" fontId="3" fillId="0" borderId="0" xfId="4" applyFont="1"/>
    <xf numFmtId="43" fontId="3" fillId="0" borderId="0" xfId="3" applyNumberFormat="1" applyFont="1"/>
    <xf numFmtId="43" fontId="10" fillId="0" borderId="0" xfId="3" applyNumberFormat="1" applyFont="1"/>
    <xf numFmtId="4" fontId="5" fillId="0" borderId="0" xfId="3" applyNumberFormat="1"/>
    <xf numFmtId="4" fontId="2" fillId="2" borderId="0" xfId="0" applyNumberFormat="1" applyFont="1" applyFill="1"/>
    <xf numFmtId="4" fontId="2" fillId="0" borderId="0" xfId="0" applyNumberFormat="1" applyFont="1"/>
    <xf numFmtId="0" fontId="15" fillId="0" borderId="0" xfId="0" applyFont="1"/>
    <xf numFmtId="14" fontId="0" fillId="0" borderId="0" xfId="0" applyNumberFormat="1"/>
    <xf numFmtId="43" fontId="0" fillId="0" borderId="0" xfId="0" applyNumberFormat="1"/>
    <xf numFmtId="14" fontId="5" fillId="0" borderId="0" xfId="3" applyNumberFormat="1"/>
    <xf numFmtId="0" fontId="0" fillId="0" borderId="0" xfId="0" applyAlignment="1">
      <alignment vertical="center"/>
    </xf>
    <xf numFmtId="0" fontId="6" fillId="0" borderId="0" xfId="3" applyNumberFormat="1" applyFont="1"/>
    <xf numFmtId="0" fontId="6" fillId="0" borderId="0" xfId="3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" fontId="0" fillId="0" borderId="0" xfId="0" applyNumberFormat="1"/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/>
    </xf>
    <xf numFmtId="0" fontId="3" fillId="2" borderId="0" xfId="0" applyFont="1" applyFill="1"/>
    <xf numFmtId="4" fontId="3" fillId="2" borderId="0" xfId="0" applyNumberFormat="1" applyFont="1" applyFill="1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0" fontId="15" fillId="2" borderId="0" xfId="0" applyFont="1" applyFill="1"/>
    <xf numFmtId="4" fontId="0" fillId="0" borderId="1" xfId="0" applyNumberFormat="1" applyBorder="1"/>
    <xf numFmtId="0" fontId="15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4" fontId="19" fillId="0" borderId="0" xfId="3" applyNumberFormat="1" applyFont="1"/>
    <xf numFmtId="0" fontId="20" fillId="0" borderId="0" xfId="3" applyFont="1" applyAlignment="1">
      <alignment horizontal="right"/>
    </xf>
    <xf numFmtId="0" fontId="21" fillId="0" borderId="0" xfId="3" applyFont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5" fillId="0" borderId="0" xfId="3" applyFill="1"/>
    <xf numFmtId="4" fontId="3" fillId="2" borderId="0" xfId="15" applyNumberFormat="1" applyFont="1" applyFill="1"/>
    <xf numFmtId="0" fontId="5" fillId="2" borderId="0" xfId="9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3" fillId="0" borderId="0" xfId="15" applyNumberFormat="1" applyFont="1"/>
    <xf numFmtId="0" fontId="5" fillId="0" borderId="0" xfId="9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4" fontId="2" fillId="0" borderId="0" xfId="15" applyNumberFormat="1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4" fontId="15" fillId="0" borderId="0" xfId="0" applyNumberFormat="1" applyFont="1"/>
    <xf numFmtId="0" fontId="0" fillId="0" borderId="0" xfId="0" applyFont="1"/>
    <xf numFmtId="0" fontId="5" fillId="0" borderId="0" xfId="9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14" fontId="22" fillId="2" borderId="0" xfId="0" applyNumberFormat="1" applyFont="1" applyFill="1" applyBorder="1" applyAlignment="1">
      <alignment horizontal="center"/>
    </xf>
    <xf numFmtId="0" fontId="22" fillId="2" borderId="0" xfId="0" applyFont="1" applyFill="1" applyBorder="1"/>
    <xf numFmtId="2" fontId="22" fillId="2" borderId="0" xfId="0" applyNumberFormat="1" applyFont="1" applyFill="1" applyBorder="1"/>
    <xf numFmtId="0" fontId="22" fillId="2" borderId="0" xfId="0" applyFont="1" applyFill="1" applyBorder="1" applyAlignment="1">
      <alignment vertical="center"/>
    </xf>
    <xf numFmtId="0" fontId="23" fillId="2" borderId="0" xfId="0" applyFont="1" applyFill="1" applyBorder="1"/>
    <xf numFmtId="14" fontId="23" fillId="2" borderId="0" xfId="9" applyNumberFormat="1" applyFont="1" applyFill="1" applyBorder="1" applyAlignment="1">
      <alignment horizontal="center" vertical="center"/>
    </xf>
    <xf numFmtId="14" fontId="5" fillId="2" borderId="0" xfId="9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14" fontId="23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4" fontId="0" fillId="0" borderId="2" xfId="0" applyNumberFormat="1" applyBorder="1"/>
    <xf numFmtId="4" fontId="0" fillId="0" borderId="0" xfId="0" applyNumberFormat="1" applyBorder="1"/>
    <xf numFmtId="14" fontId="5" fillId="0" borderId="0" xfId="9" applyNumberFormat="1" applyFont="1" applyFill="1" applyBorder="1" applyAlignment="1">
      <alignment horizontal="center" vertical="center"/>
    </xf>
    <xf numFmtId="4" fontId="0" fillId="0" borderId="2" xfId="0" applyNumberFormat="1" applyFill="1" applyBorder="1"/>
    <xf numFmtId="0" fontId="0" fillId="0" borderId="0" xfId="0" applyAlignment="1">
      <alignment horizontal="righ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5" fillId="2" borderId="0" xfId="0" applyFont="1" applyFill="1" applyBorder="1"/>
    <xf numFmtId="14" fontId="5" fillId="2" borderId="0" xfId="0" applyNumberFormat="1" applyFont="1" applyFill="1" applyBorder="1"/>
    <xf numFmtId="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0" fillId="0" borderId="2" xfId="0" applyBorder="1"/>
    <xf numFmtId="0" fontId="24" fillId="3" borderId="0" xfId="0" applyFont="1" applyFill="1" applyBorder="1"/>
    <xf numFmtId="0" fontId="25" fillId="0" borderId="0" xfId="0" applyFont="1" applyFill="1" applyBorder="1" applyAlignment="1">
      <alignment horizontal="right" vertical="top"/>
    </xf>
    <xf numFmtId="14" fontId="24" fillId="2" borderId="0" xfId="0" applyNumberFormat="1" applyFont="1" applyFill="1" applyBorder="1"/>
    <xf numFmtId="0" fontId="24" fillId="2" borderId="0" xfId="0" applyFont="1" applyFill="1" applyBorder="1" applyAlignment="1">
      <alignment vertical="top"/>
    </xf>
    <xf numFmtId="4" fontId="24" fillId="2" borderId="0" xfId="0" applyNumberFormat="1" applyFont="1" applyFill="1" applyBorder="1"/>
    <xf numFmtId="0" fontId="24" fillId="2" borderId="0" xfId="0" applyFont="1" applyFill="1" applyBorder="1" applyAlignment="1">
      <alignment horizontal="center"/>
    </xf>
    <xf numFmtId="0" fontId="24" fillId="2" borderId="0" xfId="0" applyFont="1" applyFill="1" applyBorder="1"/>
    <xf numFmtId="0" fontId="0" fillId="2" borderId="0" xfId="0" applyFill="1" applyBorder="1"/>
    <xf numFmtId="0" fontId="25" fillId="2" borderId="0" xfId="0" applyFont="1" applyFill="1" applyBorder="1"/>
    <xf numFmtId="0" fontId="15" fillId="0" borderId="0" xfId="0" applyFont="1" applyAlignment="1">
      <alignment horizontal="center"/>
    </xf>
    <xf numFmtId="4" fontId="0" fillId="0" borderId="0" xfId="0" applyNumberFormat="1" applyFont="1"/>
    <xf numFmtId="49" fontId="2" fillId="0" borderId="0" xfId="1" applyNumberFormat="1" applyFont="1" applyFill="1" applyBorder="1" applyAlignment="1">
      <alignment vertical="center"/>
    </xf>
    <xf numFmtId="0" fontId="9" fillId="0" borderId="0" xfId="3" applyFont="1" applyAlignment="1">
      <alignment horizontal="center"/>
    </xf>
    <xf numFmtId="15" fontId="9" fillId="0" borderId="0" xfId="3" applyNumberFormat="1" applyFont="1" applyBorder="1" applyAlignment="1">
      <alignment horizontal="center"/>
    </xf>
  </cellXfs>
  <cellStyles count="16">
    <cellStyle name="Millares" xfId="15" builtinId="3"/>
    <cellStyle name="Millares 2" xfId="4"/>
    <cellStyle name="Normal" xfId="0" builtinId="0"/>
    <cellStyle name="Normal 10" xfId="14"/>
    <cellStyle name="Normal 2" xfId="1"/>
    <cellStyle name="Normal 2 2" xfId="7"/>
    <cellStyle name="Normal 3" xfId="3"/>
    <cellStyle name="Normal 3 2" xfId="8"/>
    <cellStyle name="Normal 4" xfId="9"/>
    <cellStyle name="Normal 5" xfId="10"/>
    <cellStyle name="Normal 6" xfId="6"/>
    <cellStyle name="Normal 7" xfId="11"/>
    <cellStyle name="Normal 8" xfId="12"/>
    <cellStyle name="Normal 9" xfId="13"/>
    <cellStyle name="Título1" xfId="5"/>
    <cellStyle name="Título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2</xdr:row>
      <xdr:rowOff>180975</xdr:rowOff>
    </xdr:from>
    <xdr:to>
      <xdr:col>2</xdr:col>
      <xdr:colOff>762000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3" y="561975"/>
          <a:ext cx="71437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2</xdr:row>
      <xdr:rowOff>180975</xdr:rowOff>
    </xdr:from>
    <xdr:to>
      <xdr:col>2</xdr:col>
      <xdr:colOff>762000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3" y="561975"/>
          <a:ext cx="71437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2</xdr:row>
      <xdr:rowOff>180975</xdr:rowOff>
    </xdr:from>
    <xdr:to>
      <xdr:col>2</xdr:col>
      <xdr:colOff>762000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3" y="561975"/>
          <a:ext cx="71437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2</xdr:row>
      <xdr:rowOff>180975</xdr:rowOff>
    </xdr:from>
    <xdr:to>
      <xdr:col>2</xdr:col>
      <xdr:colOff>762000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3" y="561975"/>
          <a:ext cx="71437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47623</xdr:colOff>
      <xdr:row>2</xdr:row>
      <xdr:rowOff>180975</xdr:rowOff>
    </xdr:from>
    <xdr:to>
      <xdr:col>2</xdr:col>
      <xdr:colOff>762000</xdr:colOff>
      <xdr:row>6</xdr:row>
      <xdr:rowOff>19050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3" y="561975"/>
          <a:ext cx="714377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opLeftCell="A25" workbookViewId="0">
      <selection activeCell="I27" sqref="I27"/>
    </sheetView>
  </sheetViews>
  <sheetFormatPr baseColWidth="10" defaultRowHeight="15" x14ac:dyDescent="0.25"/>
  <cols>
    <col min="3" max="3" width="57.140625" customWidth="1"/>
    <col min="7" max="7" width="12.42578125" customWidth="1"/>
  </cols>
  <sheetData>
    <row r="1" spans="1:12" x14ac:dyDescent="0.25">
      <c r="A1" s="109" t="s">
        <v>0</v>
      </c>
      <c r="B1" s="109"/>
      <c r="C1" s="109"/>
      <c r="D1" s="109"/>
      <c r="E1" s="109"/>
      <c r="G1" s="2"/>
    </row>
    <row r="2" spans="1:12" x14ac:dyDescent="0.25">
      <c r="A2" s="109" t="s">
        <v>23</v>
      </c>
      <c r="B2" s="109"/>
      <c r="C2" s="109"/>
      <c r="D2" s="109"/>
      <c r="E2" s="109"/>
      <c r="G2" s="2"/>
    </row>
    <row r="3" spans="1:12" x14ac:dyDescent="0.25">
      <c r="A3" s="3"/>
      <c r="B3" s="4"/>
      <c r="C3" s="1"/>
      <c r="D3" s="4"/>
      <c r="E3" s="1"/>
      <c r="G3" s="2"/>
    </row>
    <row r="4" spans="1:12" x14ac:dyDescent="0.25">
      <c r="A4" s="33" t="s">
        <v>17</v>
      </c>
      <c r="B4" s="4"/>
      <c r="C4" s="1"/>
      <c r="D4" s="4"/>
      <c r="E4" s="1"/>
      <c r="G4" s="2"/>
    </row>
    <row r="5" spans="1:12" x14ac:dyDescent="0.25">
      <c r="A5" s="5" t="s">
        <v>1</v>
      </c>
      <c r="B5" s="6" t="s">
        <v>2</v>
      </c>
      <c r="C5" s="6" t="s">
        <v>3</v>
      </c>
      <c r="D5" s="7" t="s">
        <v>4</v>
      </c>
      <c r="E5" s="8" t="s">
        <v>5</v>
      </c>
      <c r="F5" s="6" t="s">
        <v>6</v>
      </c>
      <c r="G5" s="6" t="s">
        <v>20</v>
      </c>
    </row>
    <row r="6" spans="1:12" s="53" customFormat="1" x14ac:dyDescent="0.25">
      <c r="A6" s="47">
        <v>11</v>
      </c>
      <c r="B6" s="48">
        <v>43468</v>
      </c>
      <c r="C6" s="49" t="s">
        <v>28</v>
      </c>
      <c r="D6" s="50">
        <v>3243</v>
      </c>
      <c r="E6" s="51" t="s">
        <v>89</v>
      </c>
      <c r="F6" s="52">
        <v>715</v>
      </c>
      <c r="G6" s="52" t="s">
        <v>90</v>
      </c>
      <c r="I6" s="53" t="s">
        <v>135</v>
      </c>
      <c r="J6" s="53" t="s">
        <v>136</v>
      </c>
      <c r="K6" s="53" t="s">
        <v>137</v>
      </c>
      <c r="L6" s="53" t="s">
        <v>138</v>
      </c>
    </row>
    <row r="7" spans="1:12" s="53" customFormat="1" x14ac:dyDescent="0.25">
      <c r="A7" s="47">
        <v>2</v>
      </c>
      <c r="B7" s="48">
        <v>43467</v>
      </c>
      <c r="C7" s="49" t="s">
        <v>29</v>
      </c>
      <c r="D7" s="50">
        <v>3250</v>
      </c>
      <c r="E7" s="51" t="s">
        <v>89</v>
      </c>
      <c r="F7" s="52">
        <v>715</v>
      </c>
      <c r="G7" s="52" t="s">
        <v>91</v>
      </c>
      <c r="I7" s="53" t="s">
        <v>135</v>
      </c>
      <c r="J7" s="53" t="s">
        <v>139</v>
      </c>
      <c r="K7" s="53" t="s">
        <v>140</v>
      </c>
      <c r="L7" s="53" t="s">
        <v>141</v>
      </c>
    </row>
    <row r="8" spans="1:12" s="53" customFormat="1" x14ac:dyDescent="0.25">
      <c r="A8" s="47">
        <v>15</v>
      </c>
      <c r="B8" s="48">
        <v>43469</v>
      </c>
      <c r="C8" s="49" t="s">
        <v>30</v>
      </c>
      <c r="D8" s="50">
        <v>5052.5</v>
      </c>
      <c r="E8" s="51" t="s">
        <v>89</v>
      </c>
      <c r="F8" s="52">
        <v>715</v>
      </c>
      <c r="G8" s="52" t="s">
        <v>92</v>
      </c>
      <c r="I8" s="53" t="s">
        <v>142</v>
      </c>
      <c r="J8" s="53" t="s">
        <v>143</v>
      </c>
      <c r="K8" s="53" t="s">
        <v>144</v>
      </c>
      <c r="L8" s="53" t="s">
        <v>145</v>
      </c>
    </row>
    <row r="9" spans="1:12" s="53" customFormat="1" x14ac:dyDescent="0.25">
      <c r="A9" s="47">
        <v>16</v>
      </c>
      <c r="B9" s="48">
        <v>43469</v>
      </c>
      <c r="C9" s="49" t="s">
        <v>31</v>
      </c>
      <c r="D9" s="50">
        <v>4494</v>
      </c>
      <c r="E9" s="51" t="s">
        <v>89</v>
      </c>
      <c r="F9" s="52">
        <v>715</v>
      </c>
      <c r="G9" s="52" t="s">
        <v>146</v>
      </c>
      <c r="I9" s="53" t="s">
        <v>142</v>
      </c>
      <c r="J9" s="53" t="s">
        <v>147</v>
      </c>
      <c r="K9" s="53" t="s">
        <v>148</v>
      </c>
      <c r="L9" s="53" t="s">
        <v>149</v>
      </c>
    </row>
    <row r="10" spans="1:12" s="53" customFormat="1" x14ac:dyDescent="0.25">
      <c r="A10" s="47">
        <v>23</v>
      </c>
      <c r="B10" s="48">
        <v>43469</v>
      </c>
      <c r="C10" s="49" t="s">
        <v>32</v>
      </c>
      <c r="D10" s="50">
        <v>3243</v>
      </c>
      <c r="E10" s="51" t="s">
        <v>89</v>
      </c>
      <c r="F10" s="52">
        <v>715</v>
      </c>
      <c r="G10" s="52" t="s">
        <v>93</v>
      </c>
      <c r="I10" s="53" t="s">
        <v>142</v>
      </c>
      <c r="J10" s="53" t="s">
        <v>150</v>
      </c>
      <c r="K10" s="53" t="s">
        <v>151</v>
      </c>
      <c r="L10" s="53" t="s">
        <v>152</v>
      </c>
    </row>
    <row r="11" spans="1:12" s="53" customFormat="1" x14ac:dyDescent="0.25">
      <c r="A11" s="47">
        <v>24</v>
      </c>
      <c r="B11" s="48">
        <v>43469</v>
      </c>
      <c r="C11" s="49" t="s">
        <v>33</v>
      </c>
      <c r="D11" s="50">
        <v>3243</v>
      </c>
      <c r="E11" s="51" t="s">
        <v>89</v>
      </c>
      <c r="F11" s="52">
        <v>715</v>
      </c>
      <c r="G11" s="52" t="s">
        <v>94</v>
      </c>
      <c r="I11" s="53" t="s">
        <v>135</v>
      </c>
      <c r="J11" s="53" t="s">
        <v>153</v>
      </c>
      <c r="K11" s="53" t="s">
        <v>154</v>
      </c>
      <c r="L11" s="53" t="s">
        <v>155</v>
      </c>
    </row>
    <row r="12" spans="1:12" s="53" customFormat="1" x14ac:dyDescent="0.25">
      <c r="A12" s="47">
        <v>26</v>
      </c>
      <c r="B12" s="48">
        <v>43469</v>
      </c>
      <c r="C12" s="49" t="s">
        <v>34</v>
      </c>
      <c r="D12" s="50">
        <v>3700</v>
      </c>
      <c r="E12" s="51" t="s">
        <v>89</v>
      </c>
      <c r="F12" s="52">
        <v>715</v>
      </c>
      <c r="G12" s="52" t="s">
        <v>95</v>
      </c>
      <c r="I12" s="53" t="s">
        <v>142</v>
      </c>
      <c r="J12" s="53" t="s">
        <v>144</v>
      </c>
      <c r="K12" s="53" t="s">
        <v>154</v>
      </c>
      <c r="L12" s="53" t="s">
        <v>156</v>
      </c>
    </row>
    <row r="13" spans="1:12" s="53" customFormat="1" x14ac:dyDescent="0.25">
      <c r="A13" s="47">
        <v>27</v>
      </c>
      <c r="B13" s="48">
        <v>43469</v>
      </c>
      <c r="C13" s="49" t="s">
        <v>35</v>
      </c>
      <c r="D13" s="50">
        <v>3700</v>
      </c>
      <c r="E13" s="51" t="s">
        <v>89</v>
      </c>
      <c r="F13" s="52">
        <v>715</v>
      </c>
      <c r="G13" s="52" t="s">
        <v>96</v>
      </c>
      <c r="I13" s="53" t="s">
        <v>142</v>
      </c>
      <c r="J13" s="53" t="s">
        <v>144</v>
      </c>
      <c r="K13" s="53" t="s">
        <v>154</v>
      </c>
      <c r="L13" s="53" t="s">
        <v>156</v>
      </c>
    </row>
    <row r="14" spans="1:12" s="53" customFormat="1" x14ac:dyDescent="0.25">
      <c r="A14" s="47">
        <v>28</v>
      </c>
      <c r="B14" s="48">
        <v>43469</v>
      </c>
      <c r="C14" s="49" t="s">
        <v>36</v>
      </c>
      <c r="D14" s="50">
        <v>3350</v>
      </c>
      <c r="E14" s="51" t="s">
        <v>89</v>
      </c>
      <c r="F14" s="52">
        <v>715</v>
      </c>
      <c r="G14" s="52" t="s">
        <v>97</v>
      </c>
      <c r="I14" s="53" t="s">
        <v>142</v>
      </c>
      <c r="J14" s="53" t="s">
        <v>144</v>
      </c>
      <c r="K14" s="53" t="s">
        <v>154</v>
      </c>
      <c r="L14" s="53" t="s">
        <v>156</v>
      </c>
    </row>
    <row r="15" spans="1:12" s="53" customFormat="1" x14ac:dyDescent="0.25">
      <c r="A15" s="47">
        <v>29</v>
      </c>
      <c r="B15" s="48">
        <v>43469</v>
      </c>
      <c r="C15" s="49" t="s">
        <v>37</v>
      </c>
      <c r="D15" s="50">
        <v>2352</v>
      </c>
      <c r="E15" s="51" t="s">
        <v>89</v>
      </c>
      <c r="F15" s="52">
        <v>715</v>
      </c>
      <c r="G15" s="52" t="s">
        <v>98</v>
      </c>
      <c r="I15" s="53" t="s">
        <v>142</v>
      </c>
      <c r="J15" s="53" t="s">
        <v>157</v>
      </c>
      <c r="K15" s="53" t="s">
        <v>158</v>
      </c>
      <c r="L15" s="53" t="s">
        <v>159</v>
      </c>
    </row>
    <row r="16" spans="1:12" s="53" customFormat="1" x14ac:dyDescent="0.25">
      <c r="A16" s="47">
        <v>30</v>
      </c>
      <c r="B16" s="48">
        <v>43469</v>
      </c>
      <c r="C16" s="49" t="s">
        <v>38</v>
      </c>
      <c r="D16" s="50">
        <v>3250</v>
      </c>
      <c r="E16" s="51" t="s">
        <v>89</v>
      </c>
      <c r="F16" s="52">
        <v>715</v>
      </c>
      <c r="G16" s="52" t="s">
        <v>99</v>
      </c>
      <c r="I16" s="53" t="s">
        <v>135</v>
      </c>
      <c r="J16" s="53" t="s">
        <v>501</v>
      </c>
      <c r="K16" s="53" t="s">
        <v>502</v>
      </c>
      <c r="L16" s="53" t="s">
        <v>503</v>
      </c>
    </row>
    <row r="17" spans="1:12" s="53" customFormat="1" x14ac:dyDescent="0.25">
      <c r="A17" s="47">
        <v>31</v>
      </c>
      <c r="B17" s="48">
        <v>43469</v>
      </c>
      <c r="C17" s="49" t="s">
        <v>39</v>
      </c>
      <c r="D17" s="50">
        <v>3243</v>
      </c>
      <c r="E17" s="51" t="s">
        <v>89</v>
      </c>
      <c r="F17" s="52">
        <v>715</v>
      </c>
      <c r="G17" s="52" t="s">
        <v>100</v>
      </c>
      <c r="I17" s="53" t="s">
        <v>160</v>
      </c>
      <c r="J17" s="53" t="s">
        <v>161</v>
      </c>
      <c r="K17" s="53" t="s">
        <v>162</v>
      </c>
      <c r="L17" s="53" t="s">
        <v>163</v>
      </c>
    </row>
    <row r="18" spans="1:12" s="53" customFormat="1" x14ac:dyDescent="0.25">
      <c r="A18" s="47">
        <v>33</v>
      </c>
      <c r="B18" s="48">
        <v>43472</v>
      </c>
      <c r="C18" s="49" t="s">
        <v>40</v>
      </c>
      <c r="D18" s="50">
        <v>3243</v>
      </c>
      <c r="E18" s="51" t="s">
        <v>89</v>
      </c>
      <c r="F18" s="52">
        <v>715</v>
      </c>
      <c r="G18" s="52" t="s">
        <v>101</v>
      </c>
      <c r="I18" s="53" t="s">
        <v>160</v>
      </c>
      <c r="J18" s="53" t="s">
        <v>164</v>
      </c>
      <c r="K18" s="53" t="s">
        <v>165</v>
      </c>
      <c r="L18" s="53" t="s">
        <v>166</v>
      </c>
    </row>
    <row r="19" spans="1:12" s="53" customFormat="1" x14ac:dyDescent="0.25">
      <c r="A19" s="47">
        <v>34</v>
      </c>
      <c r="B19" s="48">
        <v>43472</v>
      </c>
      <c r="C19" s="49" t="s">
        <v>41</v>
      </c>
      <c r="D19" s="50">
        <v>3762</v>
      </c>
      <c r="E19" s="51" t="s">
        <v>89</v>
      </c>
      <c r="F19" s="52">
        <v>715</v>
      </c>
      <c r="G19" s="52" t="s">
        <v>102</v>
      </c>
      <c r="I19" s="53" t="s">
        <v>160</v>
      </c>
      <c r="J19" s="53" t="s">
        <v>137</v>
      </c>
      <c r="K19" s="53" t="s">
        <v>167</v>
      </c>
    </row>
    <row r="20" spans="1:12" s="53" customFormat="1" x14ac:dyDescent="0.25">
      <c r="A20" s="47">
        <v>35</v>
      </c>
      <c r="B20" s="48">
        <v>43472</v>
      </c>
      <c r="C20" s="49" t="s">
        <v>42</v>
      </c>
      <c r="D20" s="50">
        <v>3243</v>
      </c>
      <c r="E20" s="51" t="s">
        <v>89</v>
      </c>
      <c r="F20" s="52">
        <v>715</v>
      </c>
      <c r="G20" s="52" t="s">
        <v>103</v>
      </c>
      <c r="I20" s="53" t="s">
        <v>160</v>
      </c>
      <c r="J20" s="53" t="s">
        <v>168</v>
      </c>
      <c r="K20" s="53" t="s">
        <v>169</v>
      </c>
      <c r="L20" s="53" t="s">
        <v>170</v>
      </c>
    </row>
    <row r="21" spans="1:12" s="53" customFormat="1" x14ac:dyDescent="0.25">
      <c r="A21" s="47">
        <v>42</v>
      </c>
      <c r="B21" s="48">
        <v>43472</v>
      </c>
      <c r="C21" s="49" t="s">
        <v>43</v>
      </c>
      <c r="D21" s="50">
        <v>3450</v>
      </c>
      <c r="E21" s="51" t="s">
        <v>89</v>
      </c>
      <c r="F21" s="52">
        <v>715</v>
      </c>
      <c r="G21" s="52" t="s">
        <v>104</v>
      </c>
      <c r="I21" s="53" t="s">
        <v>135</v>
      </c>
      <c r="J21" s="53" t="s">
        <v>175</v>
      </c>
      <c r="K21" s="53" t="s">
        <v>176</v>
      </c>
      <c r="L21" s="53" t="s">
        <v>177</v>
      </c>
    </row>
    <row r="22" spans="1:12" s="53" customFormat="1" x14ac:dyDescent="0.25">
      <c r="A22" s="47">
        <v>46</v>
      </c>
      <c r="B22" s="48">
        <v>43472</v>
      </c>
      <c r="C22" s="49" t="s">
        <v>44</v>
      </c>
      <c r="D22" s="50">
        <v>3200</v>
      </c>
      <c r="E22" s="51" t="s">
        <v>89</v>
      </c>
      <c r="F22" s="52">
        <v>715</v>
      </c>
      <c r="G22" s="52" t="s">
        <v>105</v>
      </c>
      <c r="I22" s="53" t="s">
        <v>171</v>
      </c>
      <c r="J22" s="53" t="s">
        <v>172</v>
      </c>
      <c r="K22" s="53" t="s">
        <v>173</v>
      </c>
      <c r="L22" s="53" t="s">
        <v>174</v>
      </c>
    </row>
    <row r="23" spans="1:12" s="53" customFormat="1" x14ac:dyDescent="0.25">
      <c r="A23" s="47">
        <v>66</v>
      </c>
      <c r="B23" s="48">
        <v>43473</v>
      </c>
      <c r="C23" s="49" t="s">
        <v>45</v>
      </c>
      <c r="D23" s="50">
        <v>3243</v>
      </c>
      <c r="E23" s="51" t="s">
        <v>89</v>
      </c>
      <c r="F23" s="52">
        <v>715</v>
      </c>
      <c r="G23" s="52" t="s">
        <v>106</v>
      </c>
      <c r="I23" s="53" t="s">
        <v>160</v>
      </c>
      <c r="J23" s="53" t="s">
        <v>178</v>
      </c>
      <c r="K23" s="53" t="s">
        <v>179</v>
      </c>
      <c r="L23" s="53" t="s">
        <v>180</v>
      </c>
    </row>
    <row r="24" spans="1:12" s="53" customFormat="1" x14ac:dyDescent="0.25">
      <c r="A24" s="47">
        <v>102</v>
      </c>
      <c r="B24" s="48">
        <v>43474</v>
      </c>
      <c r="C24" s="49" t="s">
        <v>46</v>
      </c>
      <c r="D24" s="50">
        <v>3450</v>
      </c>
      <c r="E24" s="51" t="s">
        <v>89</v>
      </c>
      <c r="F24" s="52">
        <v>715</v>
      </c>
      <c r="G24" s="52" t="s">
        <v>107</v>
      </c>
      <c r="I24" s="53" t="s">
        <v>142</v>
      </c>
      <c r="J24" s="53" t="s">
        <v>181</v>
      </c>
      <c r="K24" s="53" t="s">
        <v>182</v>
      </c>
      <c r="L24" s="53" t="s">
        <v>183</v>
      </c>
    </row>
    <row r="25" spans="1:12" s="53" customFormat="1" x14ac:dyDescent="0.25">
      <c r="A25" s="47">
        <v>129</v>
      </c>
      <c r="B25" s="48">
        <v>43475</v>
      </c>
      <c r="C25" s="49" t="s">
        <v>47</v>
      </c>
      <c r="D25" s="50">
        <v>1000</v>
      </c>
      <c r="E25" s="51" t="s">
        <v>89</v>
      </c>
      <c r="F25" s="52">
        <v>715</v>
      </c>
      <c r="G25" s="52" t="s">
        <v>108</v>
      </c>
      <c r="I25" s="53" t="s">
        <v>184</v>
      </c>
      <c r="J25" s="53" t="s">
        <v>185</v>
      </c>
      <c r="K25" s="53" t="s">
        <v>186</v>
      </c>
      <c r="L25" s="53" t="s">
        <v>187</v>
      </c>
    </row>
    <row r="26" spans="1:12" s="53" customFormat="1" x14ac:dyDescent="0.25">
      <c r="A26" s="47">
        <v>130</v>
      </c>
      <c r="B26" s="48">
        <v>43475</v>
      </c>
      <c r="C26" s="49" t="s">
        <v>48</v>
      </c>
      <c r="D26" s="50">
        <v>1000</v>
      </c>
      <c r="E26" s="51" t="s">
        <v>89</v>
      </c>
      <c r="F26" s="52">
        <v>715</v>
      </c>
      <c r="G26" s="52" t="s">
        <v>109</v>
      </c>
      <c r="I26" s="53" t="s">
        <v>184</v>
      </c>
      <c r="J26" s="53" t="s">
        <v>188</v>
      </c>
      <c r="K26" s="53" t="s">
        <v>189</v>
      </c>
      <c r="L26" s="53" t="s">
        <v>190</v>
      </c>
    </row>
    <row r="27" spans="1:12" s="53" customFormat="1" x14ac:dyDescent="0.25">
      <c r="A27" s="47">
        <v>135</v>
      </c>
      <c r="B27" s="48">
        <v>43475</v>
      </c>
      <c r="C27" s="49" t="s">
        <v>49</v>
      </c>
      <c r="D27" s="50">
        <v>3450</v>
      </c>
      <c r="E27" s="51" t="s">
        <v>89</v>
      </c>
      <c r="F27" s="52">
        <v>715</v>
      </c>
      <c r="G27" s="52" t="s">
        <v>191</v>
      </c>
      <c r="I27" s="53" t="s">
        <v>160</v>
      </c>
      <c r="J27" s="53" t="s">
        <v>192</v>
      </c>
      <c r="K27" s="53" t="s">
        <v>193</v>
      </c>
      <c r="L27" s="53" t="s">
        <v>194</v>
      </c>
    </row>
    <row r="28" spans="1:12" s="53" customFormat="1" x14ac:dyDescent="0.25">
      <c r="A28" s="47">
        <v>141</v>
      </c>
      <c r="B28" s="48">
        <v>43475</v>
      </c>
      <c r="C28" s="49" t="s">
        <v>50</v>
      </c>
      <c r="D28" s="50">
        <v>3450</v>
      </c>
      <c r="E28" s="51" t="s">
        <v>89</v>
      </c>
      <c r="F28" s="52">
        <v>715</v>
      </c>
      <c r="G28" s="52" t="s">
        <v>110</v>
      </c>
      <c r="I28" s="53" t="s">
        <v>135</v>
      </c>
      <c r="J28" s="53" t="s">
        <v>195</v>
      </c>
      <c r="K28" s="53" t="s">
        <v>189</v>
      </c>
      <c r="L28" s="53" t="s">
        <v>196</v>
      </c>
    </row>
    <row r="29" spans="1:12" s="53" customFormat="1" x14ac:dyDescent="0.25">
      <c r="A29" s="47">
        <v>147</v>
      </c>
      <c r="B29" s="48">
        <v>43475</v>
      </c>
      <c r="C29" s="49" t="s">
        <v>51</v>
      </c>
      <c r="D29" s="50">
        <v>1000</v>
      </c>
      <c r="E29" s="51" t="s">
        <v>89</v>
      </c>
      <c r="F29" s="52">
        <v>715</v>
      </c>
      <c r="G29" s="52" t="s">
        <v>111</v>
      </c>
      <c r="I29" s="53" t="s">
        <v>184</v>
      </c>
      <c r="J29" s="53" t="s">
        <v>197</v>
      </c>
      <c r="K29" s="53" t="s">
        <v>198</v>
      </c>
      <c r="L29" s="53" t="s">
        <v>199</v>
      </c>
    </row>
    <row r="30" spans="1:12" s="53" customFormat="1" x14ac:dyDescent="0.25">
      <c r="A30" s="47">
        <v>149</v>
      </c>
      <c r="B30" s="48">
        <v>43475</v>
      </c>
      <c r="C30" s="49" t="s">
        <v>52</v>
      </c>
      <c r="D30" s="50">
        <v>5375</v>
      </c>
      <c r="E30" s="51" t="s">
        <v>89</v>
      </c>
      <c r="F30" s="52">
        <v>715</v>
      </c>
      <c r="G30" s="52" t="s">
        <v>112</v>
      </c>
      <c r="I30" s="53" t="s">
        <v>184</v>
      </c>
      <c r="J30" s="53" t="s">
        <v>176</v>
      </c>
      <c r="K30" s="53" t="s">
        <v>200</v>
      </c>
      <c r="L30" s="53" t="s">
        <v>201</v>
      </c>
    </row>
    <row r="31" spans="1:12" s="53" customFormat="1" x14ac:dyDescent="0.25">
      <c r="A31" s="47">
        <v>170</v>
      </c>
      <c r="B31" s="48">
        <v>43476</v>
      </c>
      <c r="C31" s="49" t="s">
        <v>53</v>
      </c>
      <c r="D31" s="50">
        <v>23483</v>
      </c>
      <c r="E31" s="51" t="s">
        <v>89</v>
      </c>
      <c r="F31" s="52">
        <v>715</v>
      </c>
      <c r="G31" s="52" t="s">
        <v>113</v>
      </c>
      <c r="I31" s="53" t="s">
        <v>142</v>
      </c>
      <c r="J31" s="53" t="s">
        <v>195</v>
      </c>
      <c r="K31" s="53" t="s">
        <v>188</v>
      </c>
      <c r="L31" s="53" t="s">
        <v>202</v>
      </c>
    </row>
    <row r="32" spans="1:12" s="53" customFormat="1" x14ac:dyDescent="0.25">
      <c r="A32" s="47">
        <v>219</v>
      </c>
      <c r="B32" s="48">
        <v>43479</v>
      </c>
      <c r="C32" s="49" t="s">
        <v>54</v>
      </c>
      <c r="D32" s="50">
        <v>2000</v>
      </c>
      <c r="E32" s="51" t="s">
        <v>89</v>
      </c>
      <c r="F32" s="52">
        <v>715</v>
      </c>
      <c r="G32" s="52" t="s">
        <v>114</v>
      </c>
      <c r="I32" s="53" t="s">
        <v>184</v>
      </c>
      <c r="J32" s="53" t="s">
        <v>203</v>
      </c>
      <c r="K32" s="53" t="s">
        <v>188</v>
      </c>
      <c r="L32" s="53" t="s">
        <v>204</v>
      </c>
    </row>
    <row r="33" spans="1:12" s="53" customFormat="1" x14ac:dyDescent="0.25">
      <c r="A33" s="47">
        <v>220</v>
      </c>
      <c r="B33" s="48">
        <v>43479</v>
      </c>
      <c r="C33" s="49" t="s">
        <v>55</v>
      </c>
      <c r="D33" s="50">
        <v>1000</v>
      </c>
      <c r="E33" s="51" t="s">
        <v>89</v>
      </c>
      <c r="F33" s="52">
        <v>715</v>
      </c>
      <c r="G33" s="52" t="s">
        <v>115</v>
      </c>
      <c r="I33" s="53" t="s">
        <v>184</v>
      </c>
      <c r="J33" s="53" t="s">
        <v>205</v>
      </c>
      <c r="K33" s="53" t="s">
        <v>192</v>
      </c>
      <c r="L33" s="53" t="s">
        <v>206</v>
      </c>
    </row>
    <row r="34" spans="1:12" s="53" customFormat="1" x14ac:dyDescent="0.25">
      <c r="A34" s="47">
        <v>221</v>
      </c>
      <c r="B34" s="48">
        <v>43479</v>
      </c>
      <c r="C34" s="49" t="s">
        <v>56</v>
      </c>
      <c r="D34" s="50">
        <v>2000</v>
      </c>
      <c r="E34" s="51" t="s">
        <v>89</v>
      </c>
      <c r="F34" s="52">
        <v>715</v>
      </c>
      <c r="G34" s="52" t="s">
        <v>116</v>
      </c>
      <c r="I34" s="53" t="s">
        <v>184</v>
      </c>
      <c r="J34" s="53" t="s">
        <v>207</v>
      </c>
      <c r="K34" s="53" t="s">
        <v>208</v>
      </c>
      <c r="L34" s="53" t="s">
        <v>209</v>
      </c>
    </row>
    <row r="35" spans="1:12" s="53" customFormat="1" x14ac:dyDescent="0.25">
      <c r="A35" s="47">
        <v>222</v>
      </c>
      <c r="B35" s="48">
        <v>43479</v>
      </c>
      <c r="C35" s="49" t="s">
        <v>57</v>
      </c>
      <c r="D35" s="50">
        <v>500</v>
      </c>
      <c r="E35" s="51" t="s">
        <v>89</v>
      </c>
      <c r="F35" s="52">
        <v>715</v>
      </c>
      <c r="G35" s="52" t="s">
        <v>117</v>
      </c>
      <c r="I35" s="53" t="s">
        <v>184</v>
      </c>
      <c r="J35" s="53" t="s">
        <v>207</v>
      </c>
      <c r="K35" s="53" t="s">
        <v>208</v>
      </c>
      <c r="L35" s="53" t="s">
        <v>209</v>
      </c>
    </row>
    <row r="36" spans="1:12" s="53" customFormat="1" x14ac:dyDescent="0.25">
      <c r="A36" s="47">
        <v>226</v>
      </c>
      <c r="B36" s="48">
        <v>43479</v>
      </c>
      <c r="C36" s="49" t="s">
        <v>58</v>
      </c>
      <c r="D36" s="50">
        <v>1000</v>
      </c>
      <c r="E36" s="51" t="s">
        <v>89</v>
      </c>
      <c r="F36" s="52">
        <v>715</v>
      </c>
      <c r="G36" s="52" t="s">
        <v>111</v>
      </c>
      <c r="I36" s="53" t="s">
        <v>184</v>
      </c>
      <c r="J36" s="53" t="s">
        <v>210</v>
      </c>
      <c r="K36" s="53" t="s">
        <v>211</v>
      </c>
      <c r="L36" s="53" t="s">
        <v>212</v>
      </c>
    </row>
    <row r="37" spans="1:12" s="53" customFormat="1" x14ac:dyDescent="0.25">
      <c r="A37" s="47">
        <v>227</v>
      </c>
      <c r="B37" s="48">
        <v>43479</v>
      </c>
      <c r="C37" s="49" t="s">
        <v>59</v>
      </c>
      <c r="D37" s="50">
        <v>5375</v>
      </c>
      <c r="E37" s="51" t="s">
        <v>89</v>
      </c>
      <c r="F37" s="52">
        <v>715</v>
      </c>
      <c r="G37" s="52" t="s">
        <v>108</v>
      </c>
      <c r="I37" s="53" t="s">
        <v>184</v>
      </c>
      <c r="J37" s="53" t="s">
        <v>192</v>
      </c>
      <c r="K37" s="53" t="s">
        <v>213</v>
      </c>
      <c r="L37" s="53" t="s">
        <v>214</v>
      </c>
    </row>
    <row r="38" spans="1:12" s="53" customFormat="1" x14ac:dyDescent="0.25">
      <c r="A38" s="47">
        <v>231</v>
      </c>
      <c r="B38" s="48">
        <v>43479</v>
      </c>
      <c r="C38" s="49" t="s">
        <v>60</v>
      </c>
      <c r="D38" s="50">
        <v>3450</v>
      </c>
      <c r="E38" s="51" t="s">
        <v>89</v>
      </c>
      <c r="F38" s="52">
        <v>715</v>
      </c>
      <c r="G38" s="52" t="s">
        <v>118</v>
      </c>
      <c r="I38" s="53" t="s">
        <v>135</v>
      </c>
      <c r="J38" s="53" t="s">
        <v>215</v>
      </c>
      <c r="K38" s="53" t="s">
        <v>216</v>
      </c>
      <c r="L38" s="53" t="s">
        <v>217</v>
      </c>
    </row>
    <row r="39" spans="1:12" s="53" customFormat="1" x14ac:dyDescent="0.25">
      <c r="A39" s="47">
        <v>237</v>
      </c>
      <c r="B39" s="48">
        <v>43479</v>
      </c>
      <c r="C39" s="49" t="s">
        <v>61</v>
      </c>
      <c r="D39" s="50">
        <v>2000</v>
      </c>
      <c r="E39" s="51" t="s">
        <v>89</v>
      </c>
      <c r="F39" s="52">
        <v>715</v>
      </c>
      <c r="G39" s="52" t="s">
        <v>119</v>
      </c>
      <c r="I39" s="53" t="s">
        <v>184</v>
      </c>
      <c r="J39" s="53" t="s">
        <v>192</v>
      </c>
      <c r="K39" s="53" t="s">
        <v>218</v>
      </c>
      <c r="L39" s="53" t="s">
        <v>219</v>
      </c>
    </row>
    <row r="40" spans="1:12" s="53" customFormat="1" x14ac:dyDescent="0.25">
      <c r="A40" s="47">
        <v>238</v>
      </c>
      <c r="B40" s="48">
        <v>43479</v>
      </c>
      <c r="C40" s="49" t="s">
        <v>62</v>
      </c>
      <c r="D40" s="50">
        <v>1000</v>
      </c>
      <c r="E40" s="51" t="s">
        <v>89</v>
      </c>
      <c r="F40" s="52">
        <v>715</v>
      </c>
      <c r="G40" s="52" t="s">
        <v>220</v>
      </c>
      <c r="I40" s="53" t="s">
        <v>184</v>
      </c>
      <c r="J40" s="53" t="s">
        <v>181</v>
      </c>
      <c r="K40" s="53" t="s">
        <v>221</v>
      </c>
      <c r="L40" s="53" t="s">
        <v>222</v>
      </c>
    </row>
    <row r="41" spans="1:12" s="53" customFormat="1" x14ac:dyDescent="0.25">
      <c r="A41" s="47">
        <v>239</v>
      </c>
      <c r="B41" s="48">
        <v>43479</v>
      </c>
      <c r="C41" s="49" t="s">
        <v>63</v>
      </c>
      <c r="D41" s="50">
        <v>1000</v>
      </c>
      <c r="E41" s="51" t="s">
        <v>89</v>
      </c>
      <c r="F41" s="52">
        <v>715</v>
      </c>
      <c r="G41" s="52" t="s">
        <v>223</v>
      </c>
      <c r="I41" s="53" t="s">
        <v>184</v>
      </c>
      <c r="J41" s="53" t="s">
        <v>224</v>
      </c>
      <c r="K41" s="53" t="s">
        <v>225</v>
      </c>
      <c r="L41" s="53" t="s">
        <v>226</v>
      </c>
    </row>
    <row r="42" spans="1:12" s="53" customFormat="1" x14ac:dyDescent="0.25">
      <c r="A42" s="47">
        <v>240</v>
      </c>
      <c r="B42" s="48">
        <v>43479</v>
      </c>
      <c r="C42" s="49" t="s">
        <v>64</v>
      </c>
      <c r="D42" s="50">
        <v>1000</v>
      </c>
      <c r="E42" s="51" t="s">
        <v>89</v>
      </c>
      <c r="F42" s="52">
        <v>715</v>
      </c>
      <c r="G42" s="52" t="s">
        <v>120</v>
      </c>
      <c r="I42" s="53" t="s">
        <v>184</v>
      </c>
      <c r="J42" s="53" t="s">
        <v>227</v>
      </c>
      <c r="K42" s="53" t="s">
        <v>228</v>
      </c>
      <c r="L42" s="53" t="s">
        <v>229</v>
      </c>
    </row>
    <row r="43" spans="1:12" s="53" customFormat="1" x14ac:dyDescent="0.25">
      <c r="A43" s="47">
        <v>241</v>
      </c>
      <c r="B43" s="48">
        <v>43479</v>
      </c>
      <c r="C43" s="49" t="s">
        <v>65</v>
      </c>
      <c r="D43" s="50">
        <v>1000</v>
      </c>
      <c r="E43" s="51" t="s">
        <v>89</v>
      </c>
      <c r="F43" s="52">
        <v>715</v>
      </c>
      <c r="G43" s="52" t="s">
        <v>121</v>
      </c>
      <c r="I43" s="53" t="s">
        <v>184</v>
      </c>
      <c r="J43" s="53" t="s">
        <v>230</v>
      </c>
      <c r="K43" s="53" t="s">
        <v>192</v>
      </c>
      <c r="L43" s="53" t="s">
        <v>231</v>
      </c>
    </row>
    <row r="44" spans="1:12" s="53" customFormat="1" x14ac:dyDescent="0.25">
      <c r="A44" s="47">
        <v>244</v>
      </c>
      <c r="B44" s="48">
        <v>43479</v>
      </c>
      <c r="C44" s="49" t="s">
        <v>66</v>
      </c>
      <c r="D44" s="50">
        <v>1000</v>
      </c>
      <c r="E44" s="51" t="s">
        <v>89</v>
      </c>
      <c r="F44" s="52">
        <v>715</v>
      </c>
      <c r="G44" s="52" t="s">
        <v>234</v>
      </c>
      <c r="I44" s="53" t="s">
        <v>184</v>
      </c>
      <c r="J44" s="53" t="s">
        <v>232</v>
      </c>
      <c r="K44" s="53" t="s">
        <v>228</v>
      </c>
      <c r="L44" s="53" t="s">
        <v>233</v>
      </c>
    </row>
    <row r="45" spans="1:12" s="53" customFormat="1" x14ac:dyDescent="0.25">
      <c r="A45" s="47">
        <v>245</v>
      </c>
      <c r="B45" s="48">
        <v>43479</v>
      </c>
      <c r="C45" s="49" t="s">
        <v>67</v>
      </c>
      <c r="D45" s="50">
        <v>3450</v>
      </c>
      <c r="E45" s="51" t="s">
        <v>89</v>
      </c>
      <c r="F45" s="52">
        <v>715</v>
      </c>
      <c r="G45" s="52" t="s">
        <v>122</v>
      </c>
      <c r="I45" s="53" t="s">
        <v>135</v>
      </c>
      <c r="J45" s="53" t="s">
        <v>235</v>
      </c>
      <c r="K45" s="53" t="s">
        <v>236</v>
      </c>
      <c r="L45" s="53" t="s">
        <v>237</v>
      </c>
    </row>
    <row r="46" spans="1:12" s="53" customFormat="1" x14ac:dyDescent="0.25">
      <c r="A46" s="47">
        <v>254</v>
      </c>
      <c r="B46" s="48">
        <v>43479</v>
      </c>
      <c r="C46" s="49" t="s">
        <v>68</v>
      </c>
      <c r="D46" s="50">
        <v>3900</v>
      </c>
      <c r="E46" s="51" t="s">
        <v>89</v>
      </c>
      <c r="F46" s="52">
        <v>715</v>
      </c>
      <c r="G46" s="52" t="s">
        <v>123</v>
      </c>
      <c r="I46" s="53" t="s">
        <v>142</v>
      </c>
      <c r="J46" s="53" t="s">
        <v>235</v>
      </c>
      <c r="K46" s="53" t="s">
        <v>179</v>
      </c>
      <c r="L46" s="53" t="s">
        <v>238</v>
      </c>
    </row>
    <row r="47" spans="1:12" s="53" customFormat="1" x14ac:dyDescent="0.25">
      <c r="A47" s="47">
        <v>258</v>
      </c>
      <c r="B47" s="48">
        <v>43479</v>
      </c>
      <c r="C47" s="49" t="s">
        <v>69</v>
      </c>
      <c r="D47" s="50">
        <v>1000</v>
      </c>
      <c r="E47" s="51" t="s">
        <v>89</v>
      </c>
      <c r="F47" s="52">
        <v>715</v>
      </c>
      <c r="G47" s="52" t="s">
        <v>239</v>
      </c>
      <c r="I47" s="53" t="s">
        <v>184</v>
      </c>
      <c r="J47" s="53" t="s">
        <v>240</v>
      </c>
      <c r="K47" s="53" t="s">
        <v>241</v>
      </c>
      <c r="L47" s="53" t="s">
        <v>242</v>
      </c>
    </row>
    <row r="48" spans="1:12" s="53" customFormat="1" x14ac:dyDescent="0.25">
      <c r="A48" s="47">
        <v>259</v>
      </c>
      <c r="B48" s="48">
        <v>43479</v>
      </c>
      <c r="C48" s="49" t="s">
        <v>70</v>
      </c>
      <c r="D48" s="50">
        <v>820</v>
      </c>
      <c r="E48" s="51" t="s">
        <v>89</v>
      </c>
      <c r="F48" s="52">
        <v>715</v>
      </c>
      <c r="G48" s="52" t="s">
        <v>124</v>
      </c>
      <c r="H48" s="54" t="s">
        <v>6</v>
      </c>
      <c r="I48" s="53" t="s">
        <v>243</v>
      </c>
      <c r="J48" s="53" t="s">
        <v>244</v>
      </c>
      <c r="K48" s="53" t="s">
        <v>179</v>
      </c>
      <c r="L48" s="53" t="s">
        <v>180</v>
      </c>
    </row>
    <row r="49" spans="1:12" s="53" customFormat="1" x14ac:dyDescent="0.25">
      <c r="A49" s="47">
        <v>266</v>
      </c>
      <c r="B49" s="48">
        <v>43479</v>
      </c>
      <c r="C49" s="49" t="s">
        <v>71</v>
      </c>
      <c r="D49" s="50">
        <v>5375</v>
      </c>
      <c r="E49" s="51" t="s">
        <v>89</v>
      </c>
      <c r="F49" s="52">
        <v>715</v>
      </c>
      <c r="G49" s="52" t="s">
        <v>125</v>
      </c>
      <c r="I49" s="53" t="s">
        <v>171</v>
      </c>
      <c r="J49" s="53" t="s">
        <v>245</v>
      </c>
      <c r="K49" s="53" t="s">
        <v>246</v>
      </c>
      <c r="L49" s="53" t="s">
        <v>247</v>
      </c>
    </row>
    <row r="50" spans="1:12" s="53" customFormat="1" x14ac:dyDescent="0.25">
      <c r="A50" s="47">
        <v>268</v>
      </c>
      <c r="B50" s="48">
        <v>43480</v>
      </c>
      <c r="C50" s="49" t="s">
        <v>72</v>
      </c>
      <c r="D50" s="50">
        <v>6693</v>
      </c>
      <c r="E50" s="51" t="s">
        <v>89</v>
      </c>
      <c r="F50" s="52">
        <v>715</v>
      </c>
      <c r="G50" s="52" t="s">
        <v>126</v>
      </c>
      <c r="I50" s="53" t="s">
        <v>160</v>
      </c>
      <c r="J50" s="53" t="s">
        <v>178</v>
      </c>
      <c r="K50" s="53" t="s">
        <v>179</v>
      </c>
      <c r="L50" s="53" t="s">
        <v>180</v>
      </c>
    </row>
    <row r="51" spans="1:12" s="53" customFormat="1" x14ac:dyDescent="0.25">
      <c r="A51" s="47">
        <v>343</v>
      </c>
      <c r="B51" s="48">
        <v>43482</v>
      </c>
      <c r="C51" s="49" t="s">
        <v>73</v>
      </c>
      <c r="D51" s="50">
        <v>3450</v>
      </c>
      <c r="E51" s="51" t="s">
        <v>89</v>
      </c>
      <c r="F51" s="52">
        <v>715</v>
      </c>
      <c r="G51" s="52" t="s">
        <v>127</v>
      </c>
      <c r="I51" s="53" t="s">
        <v>171</v>
      </c>
      <c r="J51" s="53" t="s">
        <v>248</v>
      </c>
      <c r="K51" s="53" t="s">
        <v>249</v>
      </c>
      <c r="L51" s="53" t="s">
        <v>250</v>
      </c>
    </row>
    <row r="52" spans="1:12" s="53" customFormat="1" x14ac:dyDescent="0.25">
      <c r="A52" s="47">
        <v>351</v>
      </c>
      <c r="B52" s="48">
        <v>43482</v>
      </c>
      <c r="C52" s="49" t="s">
        <v>74</v>
      </c>
      <c r="D52" s="50">
        <v>4117.5</v>
      </c>
      <c r="E52" s="51" t="s">
        <v>89</v>
      </c>
      <c r="F52" s="52">
        <v>715</v>
      </c>
      <c r="G52" s="52" t="s">
        <v>251</v>
      </c>
      <c r="I52" s="53" t="s">
        <v>160</v>
      </c>
      <c r="J52" s="53" t="s">
        <v>257</v>
      </c>
      <c r="K52" s="53" t="s">
        <v>258</v>
      </c>
      <c r="L52" s="53" t="s">
        <v>259</v>
      </c>
    </row>
    <row r="53" spans="1:12" s="53" customFormat="1" x14ac:dyDescent="0.25">
      <c r="A53" s="47">
        <v>353</v>
      </c>
      <c r="B53" s="48">
        <v>43482</v>
      </c>
      <c r="C53" s="49" t="s">
        <v>75</v>
      </c>
      <c r="D53" s="50">
        <v>3945</v>
      </c>
      <c r="E53" s="51" t="s">
        <v>89</v>
      </c>
      <c r="F53" s="52">
        <v>715</v>
      </c>
      <c r="G53" s="52" t="s">
        <v>252</v>
      </c>
      <c r="I53" s="53" t="s">
        <v>160</v>
      </c>
      <c r="J53" s="53" t="s">
        <v>257</v>
      </c>
      <c r="K53" s="53" t="s">
        <v>258</v>
      </c>
      <c r="L53" s="53" t="s">
        <v>259</v>
      </c>
    </row>
    <row r="54" spans="1:12" s="53" customFormat="1" x14ac:dyDescent="0.25">
      <c r="A54" s="47">
        <v>361</v>
      </c>
      <c r="B54" s="48">
        <v>43482</v>
      </c>
      <c r="C54" s="49" t="s">
        <v>76</v>
      </c>
      <c r="D54" s="50">
        <v>3772.5</v>
      </c>
      <c r="E54" s="51" t="s">
        <v>89</v>
      </c>
      <c r="F54" s="52">
        <v>715</v>
      </c>
      <c r="G54" s="52" t="s">
        <v>253</v>
      </c>
      <c r="I54" s="53" t="s">
        <v>160</v>
      </c>
      <c r="J54" s="53" t="s">
        <v>257</v>
      </c>
      <c r="K54" s="53" t="s">
        <v>258</v>
      </c>
      <c r="L54" s="53" t="s">
        <v>259</v>
      </c>
    </row>
    <row r="55" spans="1:12" s="53" customFormat="1" x14ac:dyDescent="0.25">
      <c r="A55" s="47">
        <v>362</v>
      </c>
      <c r="B55" s="48">
        <v>43482</v>
      </c>
      <c r="C55" s="49" t="s">
        <v>77</v>
      </c>
      <c r="D55" s="50">
        <v>3600</v>
      </c>
      <c r="E55" s="51" t="s">
        <v>89</v>
      </c>
      <c r="F55" s="52">
        <v>715</v>
      </c>
      <c r="G55" s="52" t="s">
        <v>254</v>
      </c>
      <c r="I55" s="53" t="s">
        <v>160</v>
      </c>
      <c r="J55" s="53" t="s">
        <v>257</v>
      </c>
      <c r="K55" s="53" t="s">
        <v>258</v>
      </c>
      <c r="L55" s="53" t="s">
        <v>259</v>
      </c>
    </row>
    <row r="56" spans="1:12" s="53" customFormat="1" x14ac:dyDescent="0.25">
      <c r="A56" s="47">
        <v>363</v>
      </c>
      <c r="B56" s="48">
        <v>43482</v>
      </c>
      <c r="C56" s="49" t="s">
        <v>78</v>
      </c>
      <c r="D56" s="50">
        <v>1000</v>
      </c>
      <c r="E56" s="51" t="s">
        <v>89</v>
      </c>
      <c r="F56" s="52">
        <v>715</v>
      </c>
      <c r="G56" s="52" t="s">
        <v>256</v>
      </c>
      <c r="I56" s="53" t="s">
        <v>184</v>
      </c>
      <c r="J56" s="53" t="s">
        <v>260</v>
      </c>
      <c r="K56" s="53" t="s">
        <v>261</v>
      </c>
      <c r="L56" s="53" t="s">
        <v>262</v>
      </c>
    </row>
    <row r="57" spans="1:12" s="53" customFormat="1" x14ac:dyDescent="0.25">
      <c r="A57" s="47">
        <v>364</v>
      </c>
      <c r="B57" s="48">
        <v>43482</v>
      </c>
      <c r="C57" s="49" t="s">
        <v>79</v>
      </c>
      <c r="D57" s="50">
        <v>1000</v>
      </c>
      <c r="E57" s="51" t="s">
        <v>89</v>
      </c>
      <c r="F57" s="52">
        <v>715</v>
      </c>
      <c r="G57" s="52" t="s">
        <v>255</v>
      </c>
      <c r="I57" s="53" t="s">
        <v>184</v>
      </c>
      <c r="J57" s="53" t="s">
        <v>260</v>
      </c>
      <c r="K57" s="53" t="s">
        <v>263</v>
      </c>
      <c r="L57" s="53" t="s">
        <v>262</v>
      </c>
    </row>
    <row r="58" spans="1:12" s="53" customFormat="1" x14ac:dyDescent="0.25">
      <c r="A58" s="47">
        <v>551</v>
      </c>
      <c r="B58" s="48">
        <v>43493</v>
      </c>
      <c r="C58" s="49" t="s">
        <v>80</v>
      </c>
      <c r="D58" s="50">
        <v>3500</v>
      </c>
      <c r="E58" s="51" t="s">
        <v>89</v>
      </c>
      <c r="F58" s="52">
        <v>715</v>
      </c>
      <c r="G58" s="52" t="s">
        <v>264</v>
      </c>
      <c r="I58" s="53" t="s">
        <v>265</v>
      </c>
      <c r="J58" s="53" t="s">
        <v>266</v>
      </c>
      <c r="K58" s="53" t="s">
        <v>246</v>
      </c>
      <c r="L58" s="53" t="s">
        <v>267</v>
      </c>
    </row>
    <row r="59" spans="1:12" s="53" customFormat="1" x14ac:dyDescent="0.25">
      <c r="A59" s="47">
        <v>571</v>
      </c>
      <c r="B59" s="48">
        <v>43493</v>
      </c>
      <c r="C59" s="49" t="s">
        <v>81</v>
      </c>
      <c r="D59" s="50">
        <v>3243</v>
      </c>
      <c r="E59" s="51" t="s">
        <v>89</v>
      </c>
      <c r="F59" s="52">
        <v>715</v>
      </c>
      <c r="G59" s="52" t="s">
        <v>128</v>
      </c>
      <c r="I59" s="53" t="s">
        <v>135</v>
      </c>
      <c r="J59" s="53" t="s">
        <v>136</v>
      </c>
      <c r="K59" s="53" t="s">
        <v>137</v>
      </c>
      <c r="L59" s="53" t="s">
        <v>138</v>
      </c>
    </row>
    <row r="60" spans="1:12" s="53" customFormat="1" x14ac:dyDescent="0.25">
      <c r="A60" s="47">
        <v>622</v>
      </c>
      <c r="B60" s="48">
        <v>43495</v>
      </c>
      <c r="C60" s="49" t="s">
        <v>82</v>
      </c>
      <c r="D60" s="50">
        <v>96048</v>
      </c>
      <c r="E60" s="51" t="s">
        <v>89</v>
      </c>
      <c r="F60" s="52">
        <v>715</v>
      </c>
      <c r="G60" s="52" t="s">
        <v>129</v>
      </c>
      <c r="I60" s="53" t="s">
        <v>160</v>
      </c>
      <c r="J60" s="53" t="s">
        <v>268</v>
      </c>
    </row>
    <row r="61" spans="1:12" s="53" customFormat="1" x14ac:dyDescent="0.25">
      <c r="A61" s="47">
        <v>627</v>
      </c>
      <c r="B61" s="48">
        <v>43495</v>
      </c>
      <c r="C61" s="49" t="s">
        <v>83</v>
      </c>
      <c r="D61" s="50">
        <v>7717.5</v>
      </c>
      <c r="E61" s="51" t="s">
        <v>89</v>
      </c>
      <c r="F61" s="52">
        <v>715</v>
      </c>
      <c r="G61" s="52" t="s">
        <v>130</v>
      </c>
      <c r="I61" s="53" t="s">
        <v>160</v>
      </c>
      <c r="J61" s="53" t="s">
        <v>257</v>
      </c>
      <c r="K61" s="53" t="s">
        <v>193</v>
      </c>
      <c r="L61" s="53" t="s">
        <v>269</v>
      </c>
    </row>
    <row r="62" spans="1:12" s="53" customFormat="1" x14ac:dyDescent="0.25">
      <c r="A62" s="47">
        <v>628</v>
      </c>
      <c r="B62" s="48">
        <v>43495</v>
      </c>
      <c r="C62" s="49" t="s">
        <v>84</v>
      </c>
      <c r="D62" s="50">
        <v>3600</v>
      </c>
      <c r="E62" s="51" t="s">
        <v>89</v>
      </c>
      <c r="F62" s="52">
        <v>715</v>
      </c>
      <c r="G62" s="52" t="s">
        <v>270</v>
      </c>
      <c r="I62" s="53" t="s">
        <v>142</v>
      </c>
      <c r="J62" s="53" t="s">
        <v>271</v>
      </c>
      <c r="K62" s="53" t="s">
        <v>272</v>
      </c>
      <c r="L62" s="53" t="s">
        <v>163</v>
      </c>
    </row>
    <row r="63" spans="1:12" s="53" customFormat="1" x14ac:dyDescent="0.25">
      <c r="A63" s="47">
        <v>651</v>
      </c>
      <c r="B63" s="48">
        <v>43496</v>
      </c>
      <c r="C63" s="49" t="s">
        <v>85</v>
      </c>
      <c r="D63" s="50">
        <v>3600</v>
      </c>
      <c r="E63" s="51" t="s">
        <v>89</v>
      </c>
      <c r="F63" s="52">
        <v>715</v>
      </c>
      <c r="G63" s="52" t="s">
        <v>131</v>
      </c>
      <c r="I63" s="53" t="s">
        <v>142</v>
      </c>
      <c r="J63" s="53" t="s">
        <v>179</v>
      </c>
      <c r="K63" s="53" t="s">
        <v>273</v>
      </c>
      <c r="L63" s="53" t="s">
        <v>274</v>
      </c>
    </row>
    <row r="64" spans="1:12" s="53" customFormat="1" x14ac:dyDescent="0.25">
      <c r="A64" s="47">
        <v>655</v>
      </c>
      <c r="B64" s="48">
        <v>43496</v>
      </c>
      <c r="C64" s="49" t="s">
        <v>86</v>
      </c>
      <c r="D64" s="50">
        <v>3450</v>
      </c>
      <c r="E64" s="51" t="s">
        <v>89</v>
      </c>
      <c r="F64" s="52">
        <v>715</v>
      </c>
      <c r="G64" s="52" t="s">
        <v>132</v>
      </c>
      <c r="I64" s="53" t="s">
        <v>184</v>
      </c>
      <c r="J64" s="53" t="s">
        <v>275</v>
      </c>
      <c r="K64" s="53" t="s">
        <v>169</v>
      </c>
      <c r="L64" s="53" t="s">
        <v>276</v>
      </c>
    </row>
    <row r="65" spans="1:12" s="53" customFormat="1" x14ac:dyDescent="0.25">
      <c r="A65" s="47">
        <v>664</v>
      </c>
      <c r="B65" s="48">
        <v>43496</v>
      </c>
      <c r="C65" s="49" t="s">
        <v>87</v>
      </c>
      <c r="D65" s="50">
        <v>3243</v>
      </c>
      <c r="E65" s="51" t="s">
        <v>89</v>
      </c>
      <c r="F65" s="52">
        <v>715</v>
      </c>
      <c r="G65" s="52" t="s">
        <v>133</v>
      </c>
      <c r="I65" s="53" t="s">
        <v>135</v>
      </c>
      <c r="J65" s="53" t="s">
        <v>228</v>
      </c>
      <c r="K65" s="53" t="s">
        <v>277</v>
      </c>
      <c r="L65" s="53" t="s">
        <v>278</v>
      </c>
    </row>
    <row r="66" spans="1:12" s="53" customFormat="1" x14ac:dyDescent="0.25">
      <c r="A66" s="47">
        <v>669</v>
      </c>
      <c r="B66" s="48">
        <v>43496</v>
      </c>
      <c r="C66" s="49" t="s">
        <v>88</v>
      </c>
      <c r="D66" s="50">
        <v>5525</v>
      </c>
      <c r="E66" s="51" t="s">
        <v>89</v>
      </c>
      <c r="F66" s="52">
        <v>715</v>
      </c>
      <c r="G66" s="52" t="s">
        <v>134</v>
      </c>
      <c r="I66" s="53" t="s">
        <v>184</v>
      </c>
      <c r="J66" s="53" t="s">
        <v>279</v>
      </c>
      <c r="K66" s="53" t="s">
        <v>280</v>
      </c>
      <c r="L66" s="53" t="s">
        <v>281</v>
      </c>
    </row>
    <row r="68" spans="1:12" x14ac:dyDescent="0.25">
      <c r="C68" s="57" t="s">
        <v>288</v>
      </c>
      <c r="D68" s="45">
        <f>SUM(D6:D67)</f>
        <v>298844</v>
      </c>
    </row>
    <row r="69" spans="1:12" x14ac:dyDescent="0.25">
      <c r="C69" s="57" t="s">
        <v>289</v>
      </c>
      <c r="D69" s="45">
        <f>D48</f>
        <v>820</v>
      </c>
    </row>
    <row r="71" spans="1:12" x14ac:dyDescent="0.25">
      <c r="C71" s="33" t="s">
        <v>282</v>
      </c>
    </row>
    <row r="72" spans="1:12" x14ac:dyDescent="0.25">
      <c r="B72" s="34">
        <v>43468</v>
      </c>
      <c r="C72" t="s">
        <v>283</v>
      </c>
      <c r="D72" s="45">
        <v>4000</v>
      </c>
    </row>
    <row r="73" spans="1:12" x14ac:dyDescent="0.25">
      <c r="B73" s="34">
        <v>43469</v>
      </c>
      <c r="C73" t="s">
        <v>284</v>
      </c>
      <c r="D73" s="45">
        <v>3243</v>
      </c>
    </row>
    <row r="74" spans="1:12" x14ac:dyDescent="0.25">
      <c r="B74" s="34">
        <v>43480</v>
      </c>
      <c r="C74" t="s">
        <v>285</v>
      </c>
      <c r="D74" s="45">
        <v>1000</v>
      </c>
    </row>
    <row r="75" spans="1:12" x14ac:dyDescent="0.25">
      <c r="B75" s="34">
        <v>43482</v>
      </c>
      <c r="C75" t="s">
        <v>286</v>
      </c>
      <c r="D75" s="45">
        <v>8062.5</v>
      </c>
    </row>
    <row r="76" spans="1:12" x14ac:dyDescent="0.25">
      <c r="B76" s="34">
        <v>43495</v>
      </c>
      <c r="C76" t="s">
        <v>287</v>
      </c>
      <c r="D76" s="55">
        <v>3250</v>
      </c>
    </row>
    <row r="77" spans="1:12" x14ac:dyDescent="0.25">
      <c r="C77" s="56" t="s">
        <v>288</v>
      </c>
      <c r="D77" s="45">
        <f>SUM(D72:D76)</f>
        <v>19555.5</v>
      </c>
    </row>
  </sheetData>
  <sortState ref="A6:F88">
    <sortCondition ref="B6:B88"/>
  </sortState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37"/>
  <sheetViews>
    <sheetView tabSelected="1" topLeftCell="B7" workbookViewId="0">
      <selection activeCell="E26" sqref="E26"/>
    </sheetView>
  </sheetViews>
  <sheetFormatPr baseColWidth="10" defaultRowHeight="15" x14ac:dyDescent="0.25"/>
  <cols>
    <col min="3" max="3" width="30.42578125" bestFit="1" customWidth="1"/>
    <col min="4" max="4" width="11.5703125" bestFit="1" customWidth="1"/>
    <col min="5" max="5" width="35.7109375" customWidth="1"/>
    <col min="7" max="7" width="14.28515625" customWidth="1"/>
  </cols>
  <sheetData>
    <row r="3" spans="3:19" ht="15.75" x14ac:dyDescent="0.3">
      <c r="C3" s="10"/>
      <c r="D3" s="10"/>
      <c r="E3" s="10"/>
      <c r="F3" s="10"/>
      <c r="G3" s="9"/>
      <c r="H3" s="9"/>
      <c r="I3" s="9"/>
    </row>
    <row r="4" spans="3:19" ht="20.25" x14ac:dyDescent="0.35">
      <c r="C4" s="10"/>
      <c r="D4" s="110" t="s">
        <v>8</v>
      </c>
      <c r="E4" s="110"/>
      <c r="F4" s="110"/>
      <c r="G4" s="9"/>
      <c r="H4" s="9"/>
      <c r="I4" s="9"/>
    </row>
    <row r="5" spans="3:19" ht="20.25" x14ac:dyDescent="0.35">
      <c r="C5" s="10"/>
      <c r="D5" s="110" t="s">
        <v>9</v>
      </c>
      <c r="E5" s="110"/>
      <c r="F5" s="110"/>
      <c r="G5" s="9"/>
      <c r="H5" s="9"/>
      <c r="I5" s="9"/>
    </row>
    <row r="6" spans="3:19" ht="20.25" x14ac:dyDescent="0.35">
      <c r="C6" s="10"/>
      <c r="D6" s="111" t="s">
        <v>755</v>
      </c>
      <c r="E6" s="111"/>
      <c r="F6" s="111"/>
      <c r="G6" s="9"/>
      <c r="H6" s="9"/>
      <c r="I6" s="9"/>
    </row>
    <row r="7" spans="3:19" x14ac:dyDescent="0.25">
      <c r="C7" s="9"/>
      <c r="D7" s="9"/>
      <c r="E7" s="13"/>
      <c r="F7" s="9"/>
      <c r="G7" s="9"/>
      <c r="H7" s="9"/>
      <c r="I7" s="9"/>
    </row>
    <row r="8" spans="3:19" x14ac:dyDescent="0.25">
      <c r="C8" s="15" t="s">
        <v>3</v>
      </c>
      <c r="D8" s="16" t="s">
        <v>10</v>
      </c>
      <c r="E8" s="14"/>
      <c r="G8" s="14"/>
      <c r="H8" s="38" t="s">
        <v>25</v>
      </c>
      <c r="I8" s="17"/>
    </row>
    <row r="9" spans="3:19" x14ac:dyDescent="0.25">
      <c r="C9" s="11" t="s">
        <v>295</v>
      </c>
      <c r="D9" s="12">
        <v>35000</v>
      </c>
      <c r="E9" s="58" t="s">
        <v>759</v>
      </c>
      <c r="F9" s="19" t="s">
        <v>22</v>
      </c>
      <c r="H9" s="39">
        <v>5</v>
      </c>
      <c r="I9" s="36"/>
    </row>
    <row r="10" spans="3:19" x14ac:dyDescent="0.25">
      <c r="C10" s="11" t="s">
        <v>296</v>
      </c>
      <c r="D10" s="12">
        <v>15000</v>
      </c>
      <c r="E10" s="58" t="s">
        <v>756</v>
      </c>
      <c r="F10" s="19" t="s">
        <v>724</v>
      </c>
      <c r="H10" s="39">
        <v>5</v>
      </c>
      <c r="I10" s="36"/>
    </row>
    <row r="11" spans="3:19" x14ac:dyDescent="0.25">
      <c r="C11" s="20" t="s">
        <v>7</v>
      </c>
      <c r="D11" s="31">
        <f>SUM(D9:D10)</f>
        <v>50000</v>
      </c>
      <c r="E11" s="18"/>
      <c r="F11" s="9"/>
      <c r="G11" s="9"/>
      <c r="H11" s="9"/>
      <c r="I11" s="9"/>
      <c r="K11" s="11"/>
      <c r="L11" s="12"/>
      <c r="M11" s="37"/>
      <c r="N11" s="19"/>
      <c r="O11" s="18"/>
      <c r="P11" s="19"/>
      <c r="Q11" s="9"/>
      <c r="R11" s="36"/>
      <c r="S11" s="34"/>
    </row>
    <row r="12" spans="3:19" x14ac:dyDescent="0.25">
      <c r="K12" s="11"/>
      <c r="L12" s="12"/>
      <c r="M12" s="18"/>
      <c r="N12" s="19"/>
      <c r="P12" s="19"/>
      <c r="Q12" s="36"/>
      <c r="R12" s="36"/>
    </row>
    <row r="14" spans="3:19" x14ac:dyDescent="0.25">
      <c r="C14" s="9"/>
      <c r="D14" s="9"/>
      <c r="E14" s="9"/>
      <c r="F14" s="9"/>
      <c r="G14" s="21"/>
      <c r="H14" s="9"/>
      <c r="I14" s="9"/>
    </row>
    <row r="15" spans="3:19" x14ac:dyDescent="0.25">
      <c r="C15" s="20" t="s">
        <v>11</v>
      </c>
      <c r="D15" s="9"/>
      <c r="E15" s="9"/>
      <c r="F15" s="9"/>
      <c r="G15" s="9"/>
      <c r="H15" s="9"/>
      <c r="I15" s="9"/>
    </row>
    <row r="16" spans="3:19" x14ac:dyDescent="0.25">
      <c r="C16" s="22" t="s">
        <v>757</v>
      </c>
      <c r="D16" s="35">
        <f>MAYO!D58</f>
        <v>186334.55</v>
      </c>
      <c r="E16" s="12"/>
      <c r="F16" s="12"/>
      <c r="G16" s="9"/>
      <c r="H16" s="9"/>
      <c r="I16" s="9"/>
    </row>
    <row r="17" spans="2:14" ht="15.75" x14ac:dyDescent="0.3">
      <c r="B17" s="60" t="s">
        <v>293</v>
      </c>
      <c r="C17" s="22" t="s">
        <v>12</v>
      </c>
      <c r="D17" s="12">
        <f>MAYO!D67</f>
        <v>17610.5</v>
      </c>
      <c r="E17" s="12"/>
      <c r="F17" s="12"/>
      <c r="G17" s="9"/>
      <c r="H17" s="61"/>
      <c r="I17" s="46"/>
      <c r="J17" s="62"/>
      <c r="K17" s="62"/>
      <c r="L17" s="62"/>
      <c r="M17" s="62"/>
      <c r="N17" s="9"/>
    </row>
    <row r="18" spans="2:14" ht="16.5" x14ac:dyDescent="0.3">
      <c r="B18" s="59" t="s">
        <v>294</v>
      </c>
      <c r="C18" s="22" t="s">
        <v>758</v>
      </c>
      <c r="D18" s="12">
        <f>MAYO!D59</f>
        <v>37450</v>
      </c>
      <c r="E18" s="18"/>
      <c r="F18" s="18"/>
      <c r="G18" s="9"/>
      <c r="H18" s="61"/>
      <c r="I18" s="46"/>
      <c r="J18" s="62"/>
      <c r="K18" s="62"/>
      <c r="L18" s="62"/>
      <c r="M18" s="62"/>
      <c r="N18" s="9"/>
    </row>
    <row r="19" spans="2:14" x14ac:dyDescent="0.25">
      <c r="B19" s="9"/>
      <c r="C19" s="20" t="s">
        <v>7</v>
      </c>
      <c r="D19" s="32">
        <f>D16+D17-D18</f>
        <v>166495.04999999999</v>
      </c>
      <c r="E19" s="9"/>
      <c r="F19" s="9"/>
      <c r="G19" s="9"/>
      <c r="H19" s="61"/>
      <c r="I19" s="46"/>
      <c r="J19" s="62"/>
      <c r="K19" s="62"/>
      <c r="L19" s="62"/>
      <c r="M19" s="62"/>
      <c r="N19" s="9"/>
    </row>
    <row r="20" spans="2:14" x14ac:dyDescent="0.25">
      <c r="H20" s="61"/>
      <c r="I20" s="46"/>
      <c r="J20" s="2"/>
      <c r="K20" s="2"/>
      <c r="L20" s="2"/>
      <c r="M20" s="2"/>
    </row>
    <row r="21" spans="2:14" ht="16.5" x14ac:dyDescent="0.3">
      <c r="B21" s="9"/>
      <c r="C21" s="20" t="s">
        <v>13</v>
      </c>
      <c r="D21" s="32">
        <f>D19-D11</f>
        <v>116495.04999999999</v>
      </c>
      <c r="E21" s="24"/>
      <c r="F21" s="9"/>
      <c r="G21" s="9"/>
      <c r="H21" s="61"/>
      <c r="I21" s="46"/>
      <c r="J21" s="62"/>
      <c r="K21" s="62"/>
      <c r="L21" s="62"/>
      <c r="M21" s="62"/>
      <c r="N21" s="9"/>
    </row>
    <row r="22" spans="2:14" x14ac:dyDescent="0.25">
      <c r="B22" s="9"/>
      <c r="C22" s="11" t="s">
        <v>14</v>
      </c>
      <c r="D22" s="32">
        <f>+D21*0.16</f>
        <v>18639.207999999999</v>
      </c>
      <c r="E22" s="9"/>
      <c r="F22" s="18"/>
      <c r="G22" s="9"/>
      <c r="H22" s="9"/>
      <c r="I22" s="9"/>
      <c r="J22" s="9"/>
      <c r="K22" s="9"/>
      <c r="L22" s="9"/>
      <c r="M22" s="9"/>
      <c r="N22" s="9"/>
    </row>
    <row r="23" spans="2:14" x14ac:dyDescent="0.25">
      <c r="B23" s="9"/>
      <c r="C23" s="11" t="s">
        <v>15</v>
      </c>
      <c r="D23" s="32">
        <f>+D21+D22</f>
        <v>135134.25799999997</v>
      </c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2:14" x14ac:dyDescent="0.25">
      <c r="B24" s="9"/>
      <c r="C24" s="9"/>
      <c r="D24" s="23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2:14" x14ac:dyDescent="0.25">
      <c r="B25" s="9"/>
      <c r="C25" s="22"/>
      <c r="D25" s="23"/>
      <c r="E25" s="12"/>
      <c r="F25" s="12"/>
      <c r="G25" s="9"/>
      <c r="H25" s="9"/>
      <c r="I25" s="9"/>
      <c r="J25" s="9"/>
      <c r="K25" s="9"/>
      <c r="L25" s="9"/>
      <c r="M25" s="9"/>
      <c r="N25" s="9"/>
    </row>
    <row r="26" spans="2:14" x14ac:dyDescent="0.25">
      <c r="B26" s="9"/>
      <c r="C26" s="11" t="s">
        <v>16</v>
      </c>
      <c r="D26" s="32">
        <f>+D23+D25</f>
        <v>135134.25799999997</v>
      </c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14" x14ac:dyDescent="0.25">
      <c r="B27" s="9"/>
      <c r="C27" s="9"/>
      <c r="D27" s="23"/>
      <c r="E27" s="9"/>
      <c r="F27" s="9"/>
      <c r="G27" s="9"/>
      <c r="H27" s="9"/>
      <c r="I27" s="9"/>
      <c r="J27" s="9"/>
      <c r="K27" s="9"/>
      <c r="L27" s="9"/>
      <c r="M27" s="9"/>
      <c r="N27" s="9"/>
    </row>
    <row r="31" spans="2:14" x14ac:dyDescent="0.25">
      <c r="B31" s="9"/>
      <c r="C31" s="11"/>
      <c r="D31" s="12"/>
      <c r="E31" s="9"/>
      <c r="F31" s="9"/>
      <c r="G31" s="12"/>
      <c r="H31" s="9"/>
      <c r="I31" s="9"/>
      <c r="J31" s="9"/>
      <c r="K31" s="9"/>
      <c r="L31" s="9"/>
      <c r="M31" s="9"/>
      <c r="N31" s="9"/>
    </row>
    <row r="32" spans="2:14" x14ac:dyDescent="0.25">
      <c r="B32" s="9"/>
      <c r="C32" s="11"/>
      <c r="D32" s="27"/>
      <c r="E32" s="11"/>
      <c r="F32" s="11"/>
      <c r="G32" s="30"/>
      <c r="H32" s="9"/>
      <c r="I32" s="9"/>
      <c r="J32" s="9"/>
      <c r="K32" s="9"/>
      <c r="L32" s="9"/>
      <c r="M32" s="9"/>
      <c r="N32" s="9"/>
    </row>
    <row r="33" spans="3:15" x14ac:dyDescent="0.25">
      <c r="C33" s="11"/>
      <c r="D33" s="12"/>
      <c r="E33" s="11"/>
      <c r="F33" s="11"/>
      <c r="G33" s="30"/>
      <c r="H33" s="9"/>
      <c r="I33" s="9"/>
      <c r="J33" s="9"/>
      <c r="K33" s="9"/>
      <c r="L33" s="9"/>
      <c r="M33" s="9"/>
      <c r="N33" s="9"/>
      <c r="O33" s="9"/>
    </row>
    <row r="34" spans="3:15" x14ac:dyDescent="0.25">
      <c r="C34" s="11"/>
      <c r="D34" s="27"/>
      <c r="E34" s="11"/>
      <c r="F34" s="11"/>
      <c r="G34" s="30"/>
      <c r="H34" s="9"/>
      <c r="I34" s="9"/>
      <c r="J34" s="9"/>
      <c r="K34" s="9"/>
      <c r="L34" s="9"/>
      <c r="M34" s="9"/>
      <c r="N34" s="9"/>
      <c r="O34" s="9"/>
    </row>
    <row r="35" spans="3:15" x14ac:dyDescent="0.25">
      <c r="C35" s="11"/>
      <c r="D35" s="28"/>
      <c r="E35" s="28"/>
      <c r="F35" s="11"/>
      <c r="G35" s="25"/>
      <c r="H35" s="9"/>
      <c r="I35" s="9"/>
      <c r="J35" s="9"/>
      <c r="K35" s="9"/>
      <c r="L35" s="9"/>
      <c r="M35" s="9"/>
      <c r="N35" s="9"/>
      <c r="O35" s="9"/>
    </row>
    <row r="36" spans="3:15" x14ac:dyDescent="0.25">
      <c r="C36" s="11"/>
      <c r="D36" s="28"/>
      <c r="E36" s="28"/>
      <c r="F36" s="11"/>
      <c r="G36" s="26"/>
      <c r="H36" s="9"/>
      <c r="I36" s="9"/>
      <c r="J36" s="9"/>
      <c r="K36" s="9"/>
      <c r="L36" s="9"/>
      <c r="M36" s="9"/>
      <c r="N36" s="9"/>
      <c r="O36" s="9"/>
    </row>
    <row r="37" spans="3:15" x14ac:dyDescent="0.25">
      <c r="C37" s="11"/>
      <c r="D37" s="12"/>
      <c r="E37" s="29"/>
      <c r="F37" s="9"/>
      <c r="G37" s="9"/>
      <c r="H37" s="9"/>
      <c r="I37" s="9"/>
      <c r="J37" s="9"/>
      <c r="K37" s="9"/>
      <c r="L37" s="9"/>
      <c r="M37" s="9"/>
      <c r="N37" s="9"/>
      <c r="O37" s="9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40"/>
  <sheetViews>
    <sheetView topLeftCell="B1" workbookViewId="0">
      <selection activeCell="H9" sqref="H9"/>
    </sheetView>
  </sheetViews>
  <sheetFormatPr baseColWidth="10" defaultRowHeight="15" x14ac:dyDescent="0.25"/>
  <cols>
    <col min="3" max="3" width="30.42578125" bestFit="1" customWidth="1"/>
    <col min="4" max="4" width="11.5703125" bestFit="1" customWidth="1"/>
    <col min="5" max="5" width="35.7109375" customWidth="1"/>
    <col min="7" max="7" width="14.28515625" customWidth="1"/>
  </cols>
  <sheetData>
    <row r="3" spans="3:19" ht="15.75" x14ac:dyDescent="0.3">
      <c r="C3" s="10"/>
      <c r="D3" s="10"/>
      <c r="E3" s="10"/>
      <c r="F3" s="10"/>
      <c r="G3" s="9"/>
      <c r="H3" s="9"/>
      <c r="I3" s="9"/>
    </row>
    <row r="4" spans="3:19" ht="20.25" x14ac:dyDescent="0.35">
      <c r="C4" s="10"/>
      <c r="D4" s="110" t="s">
        <v>8</v>
      </c>
      <c r="E4" s="110"/>
      <c r="F4" s="110"/>
      <c r="G4" s="9"/>
      <c r="H4" s="9"/>
      <c r="I4" s="9"/>
    </row>
    <row r="5" spans="3:19" ht="20.25" x14ac:dyDescent="0.35">
      <c r="C5" s="10"/>
      <c r="D5" s="110" t="s">
        <v>9</v>
      </c>
      <c r="E5" s="110"/>
      <c r="F5" s="110"/>
      <c r="G5" s="9"/>
      <c r="H5" s="9"/>
      <c r="I5" s="9"/>
    </row>
    <row r="6" spans="3:19" ht="20.25" x14ac:dyDescent="0.35">
      <c r="C6" s="10"/>
      <c r="D6" s="111" t="s">
        <v>24</v>
      </c>
      <c r="E6" s="111"/>
      <c r="F6" s="111"/>
      <c r="G6" s="9"/>
      <c r="H6" s="9"/>
      <c r="I6" s="9"/>
    </row>
    <row r="7" spans="3:19" x14ac:dyDescent="0.25">
      <c r="C7" s="9"/>
      <c r="D7" s="9"/>
      <c r="E7" s="13"/>
      <c r="F7" s="9"/>
      <c r="G7" s="9"/>
      <c r="H7" s="9"/>
      <c r="I7" s="9"/>
    </row>
    <row r="8" spans="3:19" x14ac:dyDescent="0.25">
      <c r="C8" s="15" t="s">
        <v>3</v>
      </c>
      <c r="D8" s="16" t="s">
        <v>10</v>
      </c>
      <c r="E8" s="14"/>
      <c r="G8" s="14"/>
      <c r="H8" s="38" t="s">
        <v>25</v>
      </c>
      <c r="I8" s="17"/>
    </row>
    <row r="9" spans="3:19" x14ac:dyDescent="0.25">
      <c r="C9" s="11" t="s">
        <v>21</v>
      </c>
      <c r="D9" s="12">
        <v>35000</v>
      </c>
      <c r="E9" s="58" t="s">
        <v>290</v>
      </c>
      <c r="F9" s="19" t="s">
        <v>19</v>
      </c>
      <c r="H9" s="39">
        <v>15</v>
      </c>
      <c r="I9" s="9"/>
      <c r="J9" s="34"/>
      <c r="K9" s="11"/>
      <c r="L9" s="12"/>
      <c r="M9" s="18"/>
      <c r="N9" s="19"/>
      <c r="O9" s="18"/>
      <c r="P9" s="19"/>
      <c r="Q9" s="9"/>
      <c r="R9" s="9"/>
    </row>
    <row r="10" spans="3:19" x14ac:dyDescent="0.25">
      <c r="C10" s="11" t="s">
        <v>26</v>
      </c>
      <c r="D10" s="12">
        <v>35000</v>
      </c>
      <c r="E10" s="58" t="s">
        <v>292</v>
      </c>
      <c r="F10" s="19" t="s">
        <v>19</v>
      </c>
      <c r="H10" s="39">
        <v>12</v>
      </c>
      <c r="I10" s="36"/>
      <c r="J10" s="34"/>
      <c r="K10" s="11"/>
      <c r="L10" s="12"/>
      <c r="M10" s="18"/>
      <c r="N10" s="19"/>
    </row>
    <row r="11" spans="3:19" ht="16.5" customHeight="1" x14ac:dyDescent="0.25">
      <c r="C11" s="11" t="s">
        <v>27</v>
      </c>
      <c r="D11" s="12">
        <v>35000</v>
      </c>
      <c r="E11" s="58" t="s">
        <v>291</v>
      </c>
      <c r="F11" s="19" t="s">
        <v>22</v>
      </c>
      <c r="H11" s="39">
        <v>12</v>
      </c>
      <c r="I11" s="36"/>
    </row>
    <row r="12" spans="3:19" ht="16.5" customHeight="1" x14ac:dyDescent="0.25">
      <c r="C12" s="11" t="s">
        <v>295</v>
      </c>
      <c r="D12" s="12">
        <v>35000</v>
      </c>
      <c r="E12" s="58" t="s">
        <v>297</v>
      </c>
      <c r="F12" s="19" t="s">
        <v>22</v>
      </c>
      <c r="H12" s="39">
        <v>1</v>
      </c>
      <c r="I12" s="36"/>
    </row>
    <row r="13" spans="3:19" ht="16.5" customHeight="1" x14ac:dyDescent="0.25">
      <c r="C13" s="11" t="s">
        <v>296</v>
      </c>
      <c r="D13" s="12">
        <v>15000</v>
      </c>
      <c r="E13" s="58" t="s">
        <v>302</v>
      </c>
      <c r="F13" s="19" t="s">
        <v>301</v>
      </c>
      <c r="H13" s="39">
        <v>1</v>
      </c>
      <c r="I13" s="36"/>
    </row>
    <row r="14" spans="3:19" x14ac:dyDescent="0.25">
      <c r="C14" s="20" t="s">
        <v>7</v>
      </c>
      <c r="D14" s="31">
        <f>SUM(D9:D13)</f>
        <v>155000</v>
      </c>
      <c r="E14" s="18"/>
      <c r="F14" s="9"/>
      <c r="G14" s="9"/>
      <c r="H14" s="9"/>
      <c r="I14" s="9"/>
      <c r="K14" s="11"/>
      <c r="L14" s="12"/>
      <c r="M14" s="37"/>
      <c r="N14" s="19"/>
      <c r="O14" s="18"/>
      <c r="P14" s="19"/>
      <c r="Q14" s="9"/>
      <c r="R14" s="36"/>
      <c r="S14" s="34"/>
    </row>
    <row r="15" spans="3:19" x14ac:dyDescent="0.25">
      <c r="K15" s="11"/>
      <c r="L15" s="12"/>
      <c r="M15" s="18"/>
      <c r="N15" s="19"/>
      <c r="P15" s="19"/>
      <c r="Q15" s="36"/>
      <c r="R15" s="36"/>
    </row>
    <row r="17" spans="2:14" x14ac:dyDescent="0.25">
      <c r="C17" s="9"/>
      <c r="D17" s="9"/>
      <c r="E17" s="9"/>
      <c r="F17" s="9"/>
      <c r="G17" s="21"/>
      <c r="H17" s="9"/>
      <c r="I17" s="9"/>
    </row>
    <row r="18" spans="2:14" x14ac:dyDescent="0.25">
      <c r="C18" s="20" t="s">
        <v>11</v>
      </c>
      <c r="D18" s="9"/>
      <c r="E18" s="9"/>
      <c r="F18" s="9"/>
      <c r="G18" s="9"/>
      <c r="H18" s="9"/>
      <c r="I18" s="9"/>
    </row>
    <row r="19" spans="2:14" x14ac:dyDescent="0.25">
      <c r="C19" s="22" t="s">
        <v>17</v>
      </c>
      <c r="D19" s="35">
        <f>ENERO!D68</f>
        <v>298844</v>
      </c>
      <c r="E19" s="12"/>
      <c r="F19" s="12"/>
      <c r="G19" s="9"/>
      <c r="H19" s="9"/>
      <c r="I19" s="9"/>
    </row>
    <row r="20" spans="2:14" ht="15.75" x14ac:dyDescent="0.3">
      <c r="B20" s="60" t="s">
        <v>293</v>
      </c>
      <c r="C20" s="22" t="s">
        <v>12</v>
      </c>
      <c r="D20" s="12">
        <f>ENERO!D77</f>
        <v>19555.5</v>
      </c>
      <c r="E20" s="12"/>
      <c r="F20" s="12"/>
      <c r="G20" s="9"/>
      <c r="H20" s="61"/>
      <c r="I20" s="46"/>
      <c r="J20" s="62"/>
      <c r="K20" s="62"/>
      <c r="L20" s="62"/>
      <c r="M20" s="62"/>
      <c r="N20" s="9"/>
    </row>
    <row r="21" spans="2:14" ht="16.5" x14ac:dyDescent="0.3">
      <c r="B21" s="59" t="s">
        <v>294</v>
      </c>
      <c r="C21" s="22" t="s">
        <v>18</v>
      </c>
      <c r="D21" s="12">
        <f>ENERO!D69</f>
        <v>820</v>
      </c>
      <c r="E21" s="18"/>
      <c r="F21" s="18"/>
      <c r="G21" s="9"/>
      <c r="H21" s="61"/>
      <c r="I21" s="46"/>
      <c r="J21" s="62"/>
      <c r="K21" s="62"/>
      <c r="L21" s="62"/>
      <c r="M21" s="62"/>
      <c r="N21" s="9"/>
    </row>
    <row r="22" spans="2:14" x14ac:dyDescent="0.25">
      <c r="B22" s="9"/>
      <c r="C22" s="20" t="s">
        <v>7</v>
      </c>
      <c r="D22" s="32">
        <f>D19+D20-D21</f>
        <v>317579.5</v>
      </c>
      <c r="E22" s="9"/>
      <c r="F22" s="9"/>
      <c r="G22" s="9"/>
      <c r="H22" s="61"/>
      <c r="I22" s="46"/>
      <c r="J22" s="62"/>
      <c r="K22" s="62"/>
      <c r="L22" s="62"/>
      <c r="M22" s="62"/>
      <c r="N22" s="9"/>
    </row>
    <row r="23" spans="2:14" x14ac:dyDescent="0.25">
      <c r="H23" s="61"/>
      <c r="I23" s="46"/>
      <c r="J23" s="2"/>
      <c r="K23" s="2"/>
      <c r="L23" s="2"/>
      <c r="M23" s="2"/>
    </row>
    <row r="24" spans="2:14" ht="16.5" x14ac:dyDescent="0.3">
      <c r="B24" s="9"/>
      <c r="C24" s="20" t="s">
        <v>13</v>
      </c>
      <c r="D24" s="32">
        <f>D22-D14</f>
        <v>162579.5</v>
      </c>
      <c r="E24" s="24"/>
      <c r="F24" s="9"/>
      <c r="G24" s="9"/>
      <c r="H24" s="61"/>
      <c r="I24" s="46"/>
      <c r="J24" s="62"/>
      <c r="K24" s="62"/>
      <c r="L24" s="62"/>
      <c r="M24" s="62"/>
      <c r="N24" s="9"/>
    </row>
    <row r="25" spans="2:14" x14ac:dyDescent="0.25">
      <c r="B25" s="9"/>
      <c r="C25" s="11" t="s">
        <v>14</v>
      </c>
      <c r="D25" s="32">
        <f>+D24*0.16</f>
        <v>26012.720000000001</v>
      </c>
      <c r="E25" s="9"/>
      <c r="F25" s="18"/>
      <c r="G25" s="9"/>
      <c r="H25" s="9"/>
      <c r="I25" s="9"/>
      <c r="J25" s="9"/>
      <c r="K25" s="9"/>
      <c r="L25" s="9"/>
      <c r="M25" s="9"/>
      <c r="N25" s="9"/>
    </row>
    <row r="26" spans="2:14" x14ac:dyDescent="0.25">
      <c r="B26" s="9"/>
      <c r="C26" s="11" t="s">
        <v>15</v>
      </c>
      <c r="D26" s="32">
        <f>+D24+D25</f>
        <v>188592.22</v>
      </c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14" x14ac:dyDescent="0.25">
      <c r="B27" s="9"/>
      <c r="C27" s="9"/>
      <c r="D27" s="23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2:14" x14ac:dyDescent="0.25">
      <c r="B28" s="9"/>
      <c r="C28" s="22"/>
      <c r="D28" s="23"/>
      <c r="E28" s="12"/>
      <c r="F28" s="12"/>
      <c r="G28" s="9"/>
      <c r="H28" s="9"/>
      <c r="I28" s="9"/>
      <c r="J28" s="9"/>
      <c r="K28" s="9"/>
      <c r="L28" s="9"/>
      <c r="M28" s="9"/>
      <c r="N28" s="9"/>
    </row>
    <row r="29" spans="2:14" x14ac:dyDescent="0.25">
      <c r="B29" s="9"/>
      <c r="C29" s="11" t="s">
        <v>16</v>
      </c>
      <c r="D29" s="32">
        <f>+D26+D28</f>
        <v>188592.22</v>
      </c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2:14" x14ac:dyDescent="0.25">
      <c r="B30" s="9"/>
      <c r="C30" s="9"/>
      <c r="D30" s="23"/>
      <c r="E30" s="9"/>
      <c r="F30" s="9"/>
      <c r="G30" s="9"/>
      <c r="H30" s="9"/>
      <c r="I30" s="9"/>
      <c r="J30" s="9"/>
      <c r="K30" s="9"/>
      <c r="L30" s="9"/>
      <c r="M30" s="9"/>
      <c r="N30" s="9"/>
    </row>
    <row r="34" spans="2:15" x14ac:dyDescent="0.25">
      <c r="B34" s="9"/>
      <c r="C34" s="11"/>
      <c r="D34" s="12"/>
      <c r="E34" s="9"/>
      <c r="F34" s="9"/>
      <c r="G34" s="12"/>
      <c r="H34" s="9"/>
      <c r="I34" s="9"/>
      <c r="J34" s="9"/>
      <c r="K34" s="9"/>
      <c r="L34" s="9"/>
      <c r="M34" s="9"/>
      <c r="N34" s="9"/>
    </row>
    <row r="35" spans="2:15" x14ac:dyDescent="0.25">
      <c r="B35" s="9"/>
      <c r="C35" s="11"/>
      <c r="D35" s="27"/>
      <c r="E35" s="11"/>
      <c r="F35" s="11"/>
      <c r="G35" s="30"/>
      <c r="H35" s="9"/>
      <c r="I35" s="9"/>
      <c r="J35" s="9"/>
      <c r="K35" s="9"/>
      <c r="L35" s="9"/>
      <c r="M35" s="9"/>
      <c r="N35" s="9"/>
    </row>
    <row r="36" spans="2:15" x14ac:dyDescent="0.25">
      <c r="C36" s="11"/>
      <c r="D36" s="12"/>
      <c r="E36" s="11"/>
      <c r="F36" s="11"/>
      <c r="G36" s="30"/>
      <c r="H36" s="9"/>
      <c r="I36" s="9"/>
      <c r="J36" s="9"/>
      <c r="K36" s="9"/>
      <c r="L36" s="9"/>
      <c r="M36" s="9"/>
      <c r="N36" s="9"/>
      <c r="O36" s="9"/>
    </row>
    <row r="37" spans="2:15" x14ac:dyDescent="0.25">
      <c r="C37" s="11"/>
      <c r="D37" s="27"/>
      <c r="E37" s="11"/>
      <c r="F37" s="11"/>
      <c r="G37" s="30"/>
      <c r="H37" s="9"/>
      <c r="I37" s="9"/>
      <c r="J37" s="9"/>
      <c r="K37" s="9"/>
      <c r="L37" s="9"/>
      <c r="M37" s="9"/>
      <c r="N37" s="9"/>
      <c r="O37" s="9"/>
    </row>
    <row r="38" spans="2:15" x14ac:dyDescent="0.25">
      <c r="C38" s="11"/>
      <c r="D38" s="28"/>
      <c r="E38" s="28"/>
      <c r="F38" s="11"/>
      <c r="G38" s="25"/>
      <c r="H38" s="9"/>
      <c r="I38" s="9"/>
      <c r="J38" s="9"/>
      <c r="K38" s="9"/>
      <c r="L38" s="9"/>
      <c r="M38" s="9"/>
      <c r="N38" s="9"/>
      <c r="O38" s="9"/>
    </row>
    <row r="39" spans="2:15" x14ac:dyDescent="0.25">
      <c r="C39" s="11"/>
      <c r="D39" s="28"/>
      <c r="E39" s="28"/>
      <c r="F39" s="11"/>
      <c r="G39" s="26"/>
      <c r="H39" s="9"/>
      <c r="I39" s="9"/>
      <c r="J39" s="9"/>
      <c r="K39" s="9"/>
      <c r="L39" s="9"/>
      <c r="M39" s="9"/>
      <c r="N39" s="9"/>
      <c r="O39" s="9"/>
    </row>
    <row r="40" spans="2:15" x14ac:dyDescent="0.25">
      <c r="C40" s="11"/>
      <c r="D40" s="12"/>
      <c r="E40" s="29"/>
      <c r="F40" s="9"/>
      <c r="G40" s="9"/>
      <c r="H40" s="9"/>
      <c r="I40" s="9"/>
      <c r="J40" s="9"/>
      <c r="K40" s="9"/>
      <c r="L40" s="9"/>
      <c r="M40" s="9"/>
      <c r="N40" s="9"/>
      <c r="O40" s="9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opLeftCell="A61" workbookViewId="0">
      <selection activeCell="H76" sqref="H76"/>
    </sheetView>
  </sheetViews>
  <sheetFormatPr baseColWidth="10" defaultRowHeight="15" x14ac:dyDescent="0.25"/>
  <cols>
    <col min="3" max="3" width="48.5703125" customWidth="1"/>
  </cols>
  <sheetData>
    <row r="1" spans="1:12" x14ac:dyDescent="0.25">
      <c r="A1" s="109" t="s">
        <v>0</v>
      </c>
      <c r="B1" s="109"/>
      <c r="C1" s="109"/>
      <c r="D1" s="109"/>
      <c r="E1" s="109"/>
      <c r="G1" s="2"/>
    </row>
    <row r="2" spans="1:12" x14ac:dyDescent="0.25">
      <c r="A2" s="109" t="s">
        <v>298</v>
      </c>
      <c r="B2" s="109"/>
      <c r="C2" s="109"/>
      <c r="D2" s="109"/>
      <c r="E2" s="109"/>
      <c r="G2" s="2"/>
    </row>
    <row r="3" spans="1:12" x14ac:dyDescent="0.25">
      <c r="A3" s="3"/>
      <c r="B3" s="4"/>
      <c r="C3" s="1"/>
      <c r="D3" s="4"/>
      <c r="E3" s="1"/>
      <c r="G3" s="2"/>
    </row>
    <row r="4" spans="1:12" x14ac:dyDescent="0.25">
      <c r="A4" s="33" t="s">
        <v>299</v>
      </c>
      <c r="B4" s="4"/>
      <c r="C4" s="1"/>
      <c r="D4" s="4"/>
      <c r="E4" s="1"/>
      <c r="G4" s="2"/>
    </row>
    <row r="5" spans="1:12" x14ac:dyDescent="0.25">
      <c r="A5" s="5" t="s">
        <v>1</v>
      </c>
      <c r="B5" s="6" t="s">
        <v>2</v>
      </c>
      <c r="C5" s="6" t="s">
        <v>3</v>
      </c>
      <c r="D5" s="7" t="s">
        <v>4</v>
      </c>
      <c r="E5" s="8" t="s">
        <v>5</v>
      </c>
      <c r="F5" s="6" t="s">
        <v>6</v>
      </c>
      <c r="G5" s="6" t="s">
        <v>20</v>
      </c>
    </row>
    <row r="6" spans="1:12" s="53" customFormat="1" x14ac:dyDescent="0.25">
      <c r="A6" s="47">
        <v>1</v>
      </c>
      <c r="B6" s="48">
        <v>43497</v>
      </c>
      <c r="C6" s="49" t="s">
        <v>309</v>
      </c>
      <c r="D6" s="63">
        <v>5052.5</v>
      </c>
      <c r="E6" s="51" t="s">
        <v>89</v>
      </c>
      <c r="F6" s="52">
        <v>715</v>
      </c>
      <c r="G6" s="64" t="s">
        <v>310</v>
      </c>
      <c r="H6" s="65"/>
      <c r="I6" s="53" t="s">
        <v>142</v>
      </c>
      <c r="J6" s="53" t="s">
        <v>143</v>
      </c>
      <c r="K6" s="53" t="s">
        <v>144</v>
      </c>
      <c r="L6" s="53" t="s">
        <v>145</v>
      </c>
    </row>
    <row r="7" spans="1:12" s="53" customFormat="1" x14ac:dyDescent="0.25">
      <c r="A7" s="47">
        <v>2</v>
      </c>
      <c r="B7" s="48">
        <v>43497</v>
      </c>
      <c r="C7" s="49" t="s">
        <v>311</v>
      </c>
      <c r="D7" s="63">
        <v>3450</v>
      </c>
      <c r="E7" s="51" t="s">
        <v>89</v>
      </c>
      <c r="F7" s="52">
        <v>715</v>
      </c>
      <c r="G7" s="64" t="s">
        <v>312</v>
      </c>
      <c r="H7" s="65"/>
      <c r="I7" s="53" t="s">
        <v>160</v>
      </c>
      <c r="J7" s="53" t="s">
        <v>137</v>
      </c>
      <c r="K7" s="53" t="s">
        <v>313</v>
      </c>
    </row>
    <row r="8" spans="1:12" s="53" customFormat="1" x14ac:dyDescent="0.25">
      <c r="A8" s="47">
        <v>3</v>
      </c>
      <c r="B8" s="48">
        <v>43497</v>
      </c>
      <c r="C8" s="49" t="s">
        <v>314</v>
      </c>
      <c r="D8" s="63">
        <v>1000</v>
      </c>
      <c r="E8" s="51" t="s">
        <v>89</v>
      </c>
      <c r="F8" s="52">
        <v>715</v>
      </c>
      <c r="G8" s="64" t="s">
        <v>315</v>
      </c>
      <c r="H8" s="65"/>
      <c r="I8" s="53" t="s">
        <v>184</v>
      </c>
      <c r="J8" s="53" t="s">
        <v>151</v>
      </c>
      <c r="K8" s="53" t="s">
        <v>211</v>
      </c>
      <c r="L8" s="53" t="s">
        <v>212</v>
      </c>
    </row>
    <row r="9" spans="1:12" s="53" customFormat="1" x14ac:dyDescent="0.25">
      <c r="A9" s="47">
        <v>5</v>
      </c>
      <c r="B9" s="48">
        <v>43497</v>
      </c>
      <c r="C9" s="49" t="s">
        <v>316</v>
      </c>
      <c r="D9" s="63">
        <v>3450</v>
      </c>
      <c r="E9" s="51" t="s">
        <v>89</v>
      </c>
      <c r="F9" s="52">
        <v>715</v>
      </c>
      <c r="G9" s="64" t="s">
        <v>317</v>
      </c>
      <c r="H9" s="65"/>
      <c r="I9" s="53" t="s">
        <v>142</v>
      </c>
      <c r="J9" s="53" t="s">
        <v>271</v>
      </c>
      <c r="K9" s="53" t="s">
        <v>272</v>
      </c>
      <c r="L9" s="53" t="s">
        <v>163</v>
      </c>
    </row>
    <row r="10" spans="1:12" s="53" customFormat="1" x14ac:dyDescent="0.25">
      <c r="A10" s="47">
        <v>12</v>
      </c>
      <c r="B10" s="48">
        <v>43497</v>
      </c>
      <c r="C10" s="49" t="s">
        <v>318</v>
      </c>
      <c r="D10" s="63">
        <v>3450</v>
      </c>
      <c r="E10" s="51" t="s">
        <v>89</v>
      </c>
      <c r="F10" s="52">
        <v>715</v>
      </c>
      <c r="G10" s="64" t="s">
        <v>319</v>
      </c>
      <c r="H10" s="65"/>
      <c r="I10" s="53" t="s">
        <v>160</v>
      </c>
      <c r="J10" s="53" t="s">
        <v>246</v>
      </c>
      <c r="K10" s="53" t="s">
        <v>320</v>
      </c>
      <c r="L10" s="53" t="s">
        <v>321</v>
      </c>
    </row>
    <row r="11" spans="1:12" s="53" customFormat="1" x14ac:dyDescent="0.25">
      <c r="A11" s="47">
        <v>13</v>
      </c>
      <c r="B11" s="48">
        <v>43497</v>
      </c>
      <c r="C11" s="49" t="s">
        <v>322</v>
      </c>
      <c r="D11" s="63">
        <v>3243</v>
      </c>
      <c r="E11" s="51" t="s">
        <v>89</v>
      </c>
      <c r="F11" s="52">
        <v>715</v>
      </c>
      <c r="G11" s="64" t="s">
        <v>323</v>
      </c>
      <c r="H11" s="65"/>
      <c r="I11" s="53" t="s">
        <v>160</v>
      </c>
      <c r="J11" s="53" t="s">
        <v>246</v>
      </c>
      <c r="K11" s="53" t="s">
        <v>320</v>
      </c>
    </row>
    <row r="12" spans="1:12" s="53" customFormat="1" x14ac:dyDescent="0.25">
      <c r="A12" s="47">
        <v>48</v>
      </c>
      <c r="B12" s="48">
        <v>43501</v>
      </c>
      <c r="C12" s="49" t="s">
        <v>324</v>
      </c>
      <c r="D12" s="63">
        <v>3243</v>
      </c>
      <c r="E12" s="51" t="s">
        <v>89</v>
      </c>
      <c r="F12" s="52">
        <v>715</v>
      </c>
      <c r="G12" s="64" t="s">
        <v>325</v>
      </c>
      <c r="H12" s="65"/>
      <c r="I12" s="53" t="s">
        <v>135</v>
      </c>
      <c r="J12" s="53" t="s">
        <v>326</v>
      </c>
      <c r="K12" s="53" t="s">
        <v>327</v>
      </c>
      <c r="L12" s="53" t="s">
        <v>328</v>
      </c>
    </row>
    <row r="13" spans="1:12" s="53" customFormat="1" x14ac:dyDescent="0.25">
      <c r="A13" s="47">
        <v>50</v>
      </c>
      <c r="B13" s="48">
        <v>43501</v>
      </c>
      <c r="C13" s="49" t="s">
        <v>329</v>
      </c>
      <c r="D13" s="63">
        <v>3243</v>
      </c>
      <c r="E13" s="51" t="s">
        <v>89</v>
      </c>
      <c r="F13" s="52">
        <v>715</v>
      </c>
      <c r="G13" s="64" t="s">
        <v>330</v>
      </c>
      <c r="H13" s="65"/>
      <c r="I13" s="53" t="s">
        <v>135</v>
      </c>
      <c r="J13" s="53" t="s">
        <v>216</v>
      </c>
      <c r="K13" s="53" t="s">
        <v>331</v>
      </c>
      <c r="L13" s="53" t="s">
        <v>328</v>
      </c>
    </row>
    <row r="14" spans="1:12" s="53" customFormat="1" x14ac:dyDescent="0.25">
      <c r="A14" s="47">
        <v>52</v>
      </c>
      <c r="B14" s="48">
        <v>43501</v>
      </c>
      <c r="C14" s="49" t="s">
        <v>332</v>
      </c>
      <c r="D14" s="63">
        <v>3243</v>
      </c>
      <c r="E14" s="51" t="s">
        <v>89</v>
      </c>
      <c r="F14" s="52">
        <v>715</v>
      </c>
      <c r="G14" s="64" t="s">
        <v>333</v>
      </c>
      <c r="H14" s="65"/>
      <c r="I14" s="53" t="s">
        <v>142</v>
      </c>
      <c r="J14" s="53" t="s">
        <v>334</v>
      </c>
      <c r="K14" s="53" t="s">
        <v>151</v>
      </c>
      <c r="L14" s="53" t="s">
        <v>152</v>
      </c>
    </row>
    <row r="15" spans="1:12" s="53" customFormat="1" x14ac:dyDescent="0.25">
      <c r="A15" s="47">
        <v>57</v>
      </c>
      <c r="B15" s="48">
        <v>43501</v>
      </c>
      <c r="C15" s="49" t="s">
        <v>335</v>
      </c>
      <c r="D15" s="63">
        <v>3243</v>
      </c>
      <c r="E15" s="51" t="s">
        <v>89</v>
      </c>
      <c r="F15" s="52">
        <v>715</v>
      </c>
      <c r="G15" s="64" t="s">
        <v>336</v>
      </c>
      <c r="H15" s="65"/>
      <c r="I15" s="53" t="s">
        <v>160</v>
      </c>
      <c r="J15" s="53" t="s">
        <v>161</v>
      </c>
      <c r="K15" s="53" t="s">
        <v>257</v>
      </c>
      <c r="L15" s="53" t="s">
        <v>163</v>
      </c>
    </row>
    <row r="16" spans="1:12" s="53" customFormat="1" x14ac:dyDescent="0.25">
      <c r="A16" s="47">
        <v>59</v>
      </c>
      <c r="B16" s="48">
        <v>43501</v>
      </c>
      <c r="C16" s="49" t="s">
        <v>337</v>
      </c>
      <c r="D16" s="63">
        <v>3243</v>
      </c>
      <c r="E16" s="51" t="s">
        <v>89</v>
      </c>
      <c r="F16" s="52">
        <v>715</v>
      </c>
      <c r="G16" s="64" t="s">
        <v>338</v>
      </c>
      <c r="H16" s="65"/>
      <c r="I16" s="53" t="s">
        <v>160</v>
      </c>
      <c r="J16" s="53" t="s">
        <v>168</v>
      </c>
      <c r="K16" s="53" t="s">
        <v>169</v>
      </c>
      <c r="L16" s="53" t="s">
        <v>170</v>
      </c>
    </row>
    <row r="17" spans="1:12" s="53" customFormat="1" x14ac:dyDescent="0.25">
      <c r="A17" s="47">
        <v>60</v>
      </c>
      <c r="B17" s="48">
        <v>43501</v>
      </c>
      <c r="C17" s="49" t="s">
        <v>339</v>
      </c>
      <c r="D17" s="63">
        <v>1000</v>
      </c>
      <c r="E17" s="51" t="s">
        <v>89</v>
      </c>
      <c r="F17" s="52">
        <v>715</v>
      </c>
      <c r="G17" s="64" t="s">
        <v>340</v>
      </c>
      <c r="H17" s="65"/>
      <c r="I17" s="53" t="s">
        <v>184</v>
      </c>
      <c r="J17" s="53" t="s">
        <v>232</v>
      </c>
      <c r="K17" s="53" t="s">
        <v>228</v>
      </c>
      <c r="L17" s="53" t="s">
        <v>233</v>
      </c>
    </row>
    <row r="18" spans="1:12" s="53" customFormat="1" x14ac:dyDescent="0.25">
      <c r="A18" s="47">
        <v>63</v>
      </c>
      <c r="B18" s="48">
        <v>43501</v>
      </c>
      <c r="C18" s="49" t="s">
        <v>341</v>
      </c>
      <c r="D18" s="63">
        <v>3243</v>
      </c>
      <c r="E18" s="51" t="s">
        <v>89</v>
      </c>
      <c r="F18" s="52">
        <v>715</v>
      </c>
      <c r="G18" s="64" t="s">
        <v>342</v>
      </c>
      <c r="H18" s="65"/>
      <c r="I18" s="53" t="s">
        <v>135</v>
      </c>
      <c r="J18" s="53" t="s">
        <v>235</v>
      </c>
      <c r="K18" s="53" t="s">
        <v>236</v>
      </c>
      <c r="L18" s="53" t="s">
        <v>237</v>
      </c>
    </row>
    <row r="19" spans="1:12" s="53" customFormat="1" x14ac:dyDescent="0.25">
      <c r="A19" s="47">
        <v>67</v>
      </c>
      <c r="B19" s="48">
        <v>43501</v>
      </c>
      <c r="C19" s="49" t="s">
        <v>343</v>
      </c>
      <c r="D19" s="63">
        <v>1000</v>
      </c>
      <c r="E19" s="51" t="s">
        <v>89</v>
      </c>
      <c r="F19" s="52">
        <v>715</v>
      </c>
      <c r="G19" s="64" t="s">
        <v>344</v>
      </c>
      <c r="H19" s="65"/>
      <c r="I19" s="53" t="s">
        <v>184</v>
      </c>
      <c r="J19" s="53" t="s">
        <v>345</v>
      </c>
      <c r="K19" s="53" t="s">
        <v>192</v>
      </c>
      <c r="L19" s="53" t="s">
        <v>346</v>
      </c>
    </row>
    <row r="20" spans="1:12" s="53" customFormat="1" x14ac:dyDescent="0.25">
      <c r="A20" s="47">
        <v>71</v>
      </c>
      <c r="B20" s="48">
        <v>43501</v>
      </c>
      <c r="C20" s="49" t="s">
        <v>347</v>
      </c>
      <c r="D20" s="63">
        <v>3500</v>
      </c>
      <c r="E20" s="51" t="s">
        <v>89</v>
      </c>
      <c r="F20" s="52">
        <v>715</v>
      </c>
      <c r="G20" s="64" t="s">
        <v>348</v>
      </c>
      <c r="H20" s="65"/>
      <c r="I20" s="53" t="s">
        <v>160</v>
      </c>
      <c r="J20" s="53" t="s">
        <v>193</v>
      </c>
      <c r="K20" s="53" t="s">
        <v>349</v>
      </c>
      <c r="L20" s="53" t="s">
        <v>350</v>
      </c>
    </row>
    <row r="21" spans="1:12" s="53" customFormat="1" x14ac:dyDescent="0.25">
      <c r="A21" s="47">
        <v>76</v>
      </c>
      <c r="B21" s="48">
        <v>43501</v>
      </c>
      <c r="C21" s="49" t="s">
        <v>351</v>
      </c>
      <c r="D21" s="63">
        <v>3450</v>
      </c>
      <c r="E21" s="51" t="s">
        <v>89</v>
      </c>
      <c r="F21" s="52">
        <v>715</v>
      </c>
      <c r="G21" s="64" t="s">
        <v>352</v>
      </c>
      <c r="H21" s="65"/>
      <c r="I21" s="53" t="s">
        <v>160</v>
      </c>
      <c r="J21" s="53" t="s">
        <v>162</v>
      </c>
      <c r="K21" s="53" t="s">
        <v>258</v>
      </c>
      <c r="L21" s="53" t="s">
        <v>259</v>
      </c>
    </row>
    <row r="22" spans="1:12" s="53" customFormat="1" x14ac:dyDescent="0.25">
      <c r="A22" s="47">
        <v>77</v>
      </c>
      <c r="B22" s="48">
        <v>43501</v>
      </c>
      <c r="C22" s="49" t="s">
        <v>353</v>
      </c>
      <c r="D22" s="63">
        <v>4494</v>
      </c>
      <c r="E22" s="51" t="s">
        <v>89</v>
      </c>
      <c r="F22" s="52">
        <v>715</v>
      </c>
      <c r="G22" s="64" t="s">
        <v>354</v>
      </c>
      <c r="H22" s="65"/>
      <c r="I22" s="53" t="s">
        <v>142</v>
      </c>
      <c r="J22" s="53" t="s">
        <v>147</v>
      </c>
      <c r="K22" s="53" t="s">
        <v>148</v>
      </c>
      <c r="L22" s="53" t="s">
        <v>446</v>
      </c>
    </row>
    <row r="23" spans="1:12" s="53" customFormat="1" x14ac:dyDescent="0.25">
      <c r="A23" s="47">
        <v>78</v>
      </c>
      <c r="B23" s="48">
        <v>43501</v>
      </c>
      <c r="C23" s="49" t="s">
        <v>355</v>
      </c>
      <c r="D23" s="63">
        <v>3243</v>
      </c>
      <c r="E23" s="51" t="s">
        <v>89</v>
      </c>
      <c r="F23" s="52">
        <v>715</v>
      </c>
      <c r="G23" s="64" t="s">
        <v>356</v>
      </c>
      <c r="H23" s="65"/>
      <c r="I23" s="53" t="s">
        <v>171</v>
      </c>
      <c r="J23" s="53" t="s">
        <v>272</v>
      </c>
      <c r="K23" s="53" t="s">
        <v>447</v>
      </c>
      <c r="L23" s="53" t="s">
        <v>448</v>
      </c>
    </row>
    <row r="24" spans="1:12" s="53" customFormat="1" x14ac:dyDescent="0.25">
      <c r="A24" s="47">
        <v>84</v>
      </c>
      <c r="B24" s="48">
        <v>43502</v>
      </c>
      <c r="C24" s="49" t="s">
        <v>357</v>
      </c>
      <c r="D24" s="63">
        <v>3600</v>
      </c>
      <c r="E24" s="51" t="s">
        <v>89</v>
      </c>
      <c r="F24" s="52">
        <v>715</v>
      </c>
      <c r="G24" s="64" t="s">
        <v>358</v>
      </c>
      <c r="H24" s="65"/>
      <c r="I24" s="53" t="s">
        <v>160</v>
      </c>
      <c r="J24" s="53" t="s">
        <v>449</v>
      </c>
      <c r="K24" s="53" t="s">
        <v>450</v>
      </c>
      <c r="L24" s="53" t="s">
        <v>451</v>
      </c>
    </row>
    <row r="25" spans="1:12" s="53" customFormat="1" x14ac:dyDescent="0.25">
      <c r="A25" s="47">
        <v>85</v>
      </c>
      <c r="B25" s="48">
        <v>43502</v>
      </c>
      <c r="C25" s="49" t="s">
        <v>359</v>
      </c>
      <c r="D25" s="63">
        <v>3243</v>
      </c>
      <c r="E25" s="51" t="s">
        <v>89</v>
      </c>
      <c r="F25" s="52">
        <v>715</v>
      </c>
      <c r="G25" s="64" t="s">
        <v>360</v>
      </c>
      <c r="H25" s="65"/>
      <c r="I25" s="53" t="s">
        <v>160</v>
      </c>
      <c r="J25" s="53" t="s">
        <v>449</v>
      </c>
      <c r="K25" s="53" t="s">
        <v>450</v>
      </c>
      <c r="L25" s="53" t="s">
        <v>451</v>
      </c>
    </row>
    <row r="26" spans="1:12" s="53" customFormat="1" x14ac:dyDescent="0.25">
      <c r="A26" s="47">
        <v>103</v>
      </c>
      <c r="B26" s="48">
        <v>43502</v>
      </c>
      <c r="C26" s="49" t="s">
        <v>361</v>
      </c>
      <c r="D26" s="63">
        <v>3450</v>
      </c>
      <c r="E26" s="51" t="s">
        <v>89</v>
      </c>
      <c r="F26" s="52">
        <v>715</v>
      </c>
      <c r="G26" s="64" t="s">
        <v>455</v>
      </c>
      <c r="H26" s="65"/>
      <c r="I26" s="53" t="s">
        <v>184</v>
      </c>
      <c r="J26" s="53" t="s">
        <v>266</v>
      </c>
      <c r="K26" s="53" t="s">
        <v>456</v>
      </c>
      <c r="L26" s="53" t="s">
        <v>457</v>
      </c>
    </row>
    <row r="27" spans="1:12" s="53" customFormat="1" x14ac:dyDescent="0.25">
      <c r="A27" s="47">
        <v>111</v>
      </c>
      <c r="B27" s="48">
        <v>43502</v>
      </c>
      <c r="C27" s="49" t="s">
        <v>362</v>
      </c>
      <c r="D27" s="63">
        <v>5053</v>
      </c>
      <c r="E27" s="51" t="s">
        <v>89</v>
      </c>
      <c r="F27" s="52">
        <v>715</v>
      </c>
      <c r="G27" s="64" t="s">
        <v>363</v>
      </c>
      <c r="I27" s="53" t="s">
        <v>184</v>
      </c>
      <c r="J27" s="53" t="s">
        <v>176</v>
      </c>
      <c r="K27" s="53" t="s">
        <v>200</v>
      </c>
      <c r="L27" s="53" t="s">
        <v>452</v>
      </c>
    </row>
    <row r="28" spans="1:12" s="53" customFormat="1" x14ac:dyDescent="0.25">
      <c r="A28" s="47">
        <v>118</v>
      </c>
      <c r="B28" s="48">
        <v>43502</v>
      </c>
      <c r="C28" s="49" t="s">
        <v>364</v>
      </c>
      <c r="D28" s="63">
        <v>3450</v>
      </c>
      <c r="E28" s="51" t="s">
        <v>89</v>
      </c>
      <c r="F28" s="52">
        <v>715</v>
      </c>
      <c r="G28" s="64" t="s">
        <v>365</v>
      </c>
      <c r="I28" s="53" t="s">
        <v>142</v>
      </c>
      <c r="J28" s="53" t="s">
        <v>453</v>
      </c>
      <c r="K28" s="53" t="s">
        <v>158</v>
      </c>
      <c r="L28" s="53" t="s">
        <v>454</v>
      </c>
    </row>
    <row r="29" spans="1:12" s="53" customFormat="1" x14ac:dyDescent="0.25">
      <c r="A29" s="47">
        <v>122</v>
      </c>
      <c r="B29" s="48">
        <v>43503</v>
      </c>
      <c r="C29" s="49" t="s">
        <v>366</v>
      </c>
      <c r="D29" s="63">
        <v>2560</v>
      </c>
      <c r="E29" s="51" t="s">
        <v>89</v>
      </c>
      <c r="F29" s="52">
        <v>715</v>
      </c>
      <c r="G29" s="64" t="s">
        <v>367</v>
      </c>
      <c r="I29" s="53" t="s">
        <v>135</v>
      </c>
      <c r="J29" s="53" t="s">
        <v>458</v>
      </c>
      <c r="K29" s="53" t="s">
        <v>459</v>
      </c>
      <c r="L29" s="53" t="s">
        <v>460</v>
      </c>
    </row>
    <row r="30" spans="1:12" s="53" customFormat="1" x14ac:dyDescent="0.25">
      <c r="A30" s="47">
        <v>123</v>
      </c>
      <c r="B30" s="48">
        <v>43503</v>
      </c>
      <c r="C30" s="49" t="s">
        <v>368</v>
      </c>
      <c r="D30" s="63">
        <v>3450</v>
      </c>
      <c r="E30" s="51" t="s">
        <v>89</v>
      </c>
      <c r="F30" s="52">
        <v>715</v>
      </c>
      <c r="G30" s="64" t="s">
        <v>369</v>
      </c>
      <c r="I30" s="53" t="s">
        <v>171</v>
      </c>
      <c r="J30" s="53" t="s">
        <v>248</v>
      </c>
      <c r="K30" s="53" t="s">
        <v>461</v>
      </c>
      <c r="L30" s="53" t="s">
        <v>250</v>
      </c>
    </row>
    <row r="31" spans="1:12" s="53" customFormat="1" x14ac:dyDescent="0.25">
      <c r="A31" s="47">
        <v>128</v>
      </c>
      <c r="B31" s="48">
        <v>43503</v>
      </c>
      <c r="C31" s="49" t="s">
        <v>370</v>
      </c>
      <c r="D31" s="63">
        <v>150</v>
      </c>
      <c r="E31" s="51" t="s">
        <v>89</v>
      </c>
      <c r="F31" s="52">
        <v>715</v>
      </c>
      <c r="G31" s="64" t="s">
        <v>371</v>
      </c>
      <c r="I31" s="53" t="s">
        <v>171</v>
      </c>
      <c r="J31" s="53" t="s">
        <v>248</v>
      </c>
      <c r="K31" s="53" t="s">
        <v>461</v>
      </c>
      <c r="L31" s="53" t="s">
        <v>250</v>
      </c>
    </row>
    <row r="32" spans="1:12" s="53" customFormat="1" x14ac:dyDescent="0.25">
      <c r="A32" s="47">
        <v>137</v>
      </c>
      <c r="B32" s="48">
        <v>43503</v>
      </c>
      <c r="C32" s="49" t="s">
        <v>372</v>
      </c>
      <c r="D32" s="63">
        <v>3450</v>
      </c>
      <c r="E32" s="51" t="s">
        <v>89</v>
      </c>
      <c r="F32" s="52">
        <v>715</v>
      </c>
      <c r="G32" s="64" t="s">
        <v>373</v>
      </c>
      <c r="I32" s="53" t="s">
        <v>171</v>
      </c>
      <c r="J32" s="53" t="s">
        <v>144</v>
      </c>
      <c r="K32" s="53" t="s">
        <v>144</v>
      </c>
      <c r="L32" s="53" t="s">
        <v>462</v>
      </c>
    </row>
    <row r="33" spans="1:12" s="53" customFormat="1" x14ac:dyDescent="0.25">
      <c r="A33" s="47">
        <v>167</v>
      </c>
      <c r="B33" s="48">
        <v>43504</v>
      </c>
      <c r="C33" s="49" t="s">
        <v>374</v>
      </c>
      <c r="D33" s="63">
        <v>1000</v>
      </c>
      <c r="E33" s="51" t="s">
        <v>89</v>
      </c>
      <c r="F33" s="52">
        <v>715</v>
      </c>
      <c r="G33" s="64" t="s">
        <v>375</v>
      </c>
      <c r="I33" s="53" t="s">
        <v>184</v>
      </c>
      <c r="J33" s="53" t="s">
        <v>463</v>
      </c>
      <c r="K33" s="53" t="s">
        <v>464</v>
      </c>
      <c r="L33" s="53" t="s">
        <v>187</v>
      </c>
    </row>
    <row r="34" spans="1:12" s="53" customFormat="1" x14ac:dyDescent="0.25">
      <c r="A34" s="47">
        <v>169</v>
      </c>
      <c r="B34" s="48">
        <v>43504</v>
      </c>
      <c r="C34" s="49" t="s">
        <v>376</v>
      </c>
      <c r="D34" s="63">
        <v>1000</v>
      </c>
      <c r="E34" s="51" t="s">
        <v>89</v>
      </c>
      <c r="F34" s="52">
        <v>715</v>
      </c>
      <c r="G34" s="64" t="s">
        <v>377</v>
      </c>
      <c r="I34" s="53" t="s">
        <v>184</v>
      </c>
      <c r="J34" s="53" t="s">
        <v>188</v>
      </c>
      <c r="K34" s="53" t="s">
        <v>465</v>
      </c>
      <c r="L34" s="53" t="s">
        <v>190</v>
      </c>
    </row>
    <row r="35" spans="1:12" s="53" customFormat="1" x14ac:dyDescent="0.25">
      <c r="A35" s="47">
        <v>173</v>
      </c>
      <c r="B35" s="48">
        <v>43504</v>
      </c>
      <c r="C35" s="49" t="s">
        <v>378</v>
      </c>
      <c r="D35" s="63">
        <v>7000</v>
      </c>
      <c r="E35" s="51" t="s">
        <v>89</v>
      </c>
      <c r="F35" s="52">
        <v>715</v>
      </c>
      <c r="G35" s="64" t="s">
        <v>379</v>
      </c>
      <c r="I35" s="53" t="s">
        <v>160</v>
      </c>
      <c r="J35" s="53" t="s">
        <v>193</v>
      </c>
      <c r="K35" s="53" t="s">
        <v>349</v>
      </c>
      <c r="L35" s="53" t="s">
        <v>350</v>
      </c>
    </row>
    <row r="36" spans="1:12" s="53" customFormat="1" x14ac:dyDescent="0.25">
      <c r="A36" s="47">
        <v>178</v>
      </c>
      <c r="B36" s="48">
        <v>43504</v>
      </c>
      <c r="C36" s="49" t="s">
        <v>380</v>
      </c>
      <c r="D36" s="63">
        <v>3450</v>
      </c>
      <c r="E36" s="51" t="s">
        <v>89</v>
      </c>
      <c r="F36" s="52">
        <v>715</v>
      </c>
      <c r="G36" s="64" t="s">
        <v>381</v>
      </c>
      <c r="I36" s="53" t="s">
        <v>135</v>
      </c>
      <c r="J36" s="53" t="s">
        <v>466</v>
      </c>
      <c r="K36" s="53" t="s">
        <v>188</v>
      </c>
      <c r="L36" s="53" t="s">
        <v>196</v>
      </c>
    </row>
    <row r="37" spans="1:12" s="53" customFormat="1" x14ac:dyDescent="0.25">
      <c r="A37" s="47">
        <v>179</v>
      </c>
      <c r="B37" s="48">
        <v>43504</v>
      </c>
      <c r="C37" s="49" t="s">
        <v>382</v>
      </c>
      <c r="D37" s="63">
        <v>3450</v>
      </c>
      <c r="E37" s="51" t="s">
        <v>89</v>
      </c>
      <c r="F37" s="52">
        <v>715</v>
      </c>
      <c r="G37" s="64" t="s">
        <v>383</v>
      </c>
      <c r="I37" s="53" t="s">
        <v>135</v>
      </c>
      <c r="J37" s="53" t="s">
        <v>153</v>
      </c>
      <c r="K37" s="53" t="s">
        <v>154</v>
      </c>
      <c r="L37" s="53" t="s">
        <v>155</v>
      </c>
    </row>
    <row r="38" spans="1:12" s="53" customFormat="1" x14ac:dyDescent="0.25">
      <c r="A38" s="47">
        <v>192</v>
      </c>
      <c r="B38" s="48">
        <v>43507</v>
      </c>
      <c r="C38" s="49" t="s">
        <v>384</v>
      </c>
      <c r="D38" s="63">
        <v>1505</v>
      </c>
      <c r="E38" s="51" t="s">
        <v>89</v>
      </c>
      <c r="F38" s="52">
        <v>715</v>
      </c>
      <c r="G38" s="64" t="s">
        <v>385</v>
      </c>
      <c r="I38" s="53" t="s">
        <v>184</v>
      </c>
      <c r="J38" s="53" t="s">
        <v>192</v>
      </c>
      <c r="K38" s="53" t="s">
        <v>218</v>
      </c>
      <c r="L38" s="53" t="s">
        <v>219</v>
      </c>
    </row>
    <row r="39" spans="1:12" s="53" customFormat="1" x14ac:dyDescent="0.25">
      <c r="A39" s="47">
        <v>193</v>
      </c>
      <c r="B39" s="48">
        <v>43507</v>
      </c>
      <c r="C39" s="49" t="s">
        <v>386</v>
      </c>
      <c r="D39" s="63">
        <v>1500</v>
      </c>
      <c r="E39" s="51" t="s">
        <v>89</v>
      </c>
      <c r="F39" s="52">
        <v>715</v>
      </c>
      <c r="G39" s="64" t="s">
        <v>387</v>
      </c>
      <c r="I39" s="53" t="s">
        <v>184</v>
      </c>
      <c r="J39" s="53" t="s">
        <v>207</v>
      </c>
      <c r="K39" s="53" t="s">
        <v>208</v>
      </c>
      <c r="L39" s="53" t="s">
        <v>209</v>
      </c>
    </row>
    <row r="40" spans="1:12" s="53" customFormat="1" x14ac:dyDescent="0.25">
      <c r="A40" s="47">
        <v>194</v>
      </c>
      <c r="B40" s="48">
        <v>43507</v>
      </c>
      <c r="C40" s="49" t="s">
        <v>388</v>
      </c>
      <c r="D40" s="63">
        <v>2000</v>
      </c>
      <c r="E40" s="51" t="s">
        <v>89</v>
      </c>
      <c r="F40" s="52">
        <v>715</v>
      </c>
      <c r="G40" s="64" t="s">
        <v>389</v>
      </c>
      <c r="I40" s="53" t="s">
        <v>184</v>
      </c>
      <c r="J40" s="53" t="s">
        <v>203</v>
      </c>
      <c r="K40" s="53" t="s">
        <v>188</v>
      </c>
      <c r="L40" s="53" t="s">
        <v>204</v>
      </c>
    </row>
    <row r="41" spans="1:12" s="53" customFormat="1" x14ac:dyDescent="0.25">
      <c r="A41" s="47">
        <v>196</v>
      </c>
      <c r="B41" s="48">
        <v>43507</v>
      </c>
      <c r="C41" s="49" t="s">
        <v>390</v>
      </c>
      <c r="D41" s="63">
        <v>3450</v>
      </c>
      <c r="E41" s="51" t="s">
        <v>89</v>
      </c>
      <c r="F41" s="52">
        <v>715</v>
      </c>
      <c r="G41" s="64" t="s">
        <v>391</v>
      </c>
      <c r="I41" s="53" t="s">
        <v>160</v>
      </c>
      <c r="J41" s="53" t="s">
        <v>467</v>
      </c>
      <c r="K41" s="53" t="s">
        <v>468</v>
      </c>
      <c r="L41" s="53" t="s">
        <v>469</v>
      </c>
    </row>
    <row r="42" spans="1:12" s="53" customFormat="1" x14ac:dyDescent="0.25">
      <c r="A42" s="47">
        <v>208</v>
      </c>
      <c r="B42" s="48">
        <v>43507</v>
      </c>
      <c r="C42" s="49" t="s">
        <v>392</v>
      </c>
      <c r="D42" s="63">
        <v>32430</v>
      </c>
      <c r="E42" s="51" t="s">
        <v>89</v>
      </c>
      <c r="F42" s="52">
        <v>715</v>
      </c>
      <c r="G42" s="64" t="s">
        <v>393</v>
      </c>
      <c r="I42" s="53" t="s">
        <v>171</v>
      </c>
      <c r="J42" s="53" t="s">
        <v>248</v>
      </c>
      <c r="K42" s="53" t="s">
        <v>461</v>
      </c>
      <c r="L42" s="53" t="s">
        <v>250</v>
      </c>
    </row>
    <row r="43" spans="1:12" s="53" customFormat="1" x14ac:dyDescent="0.25">
      <c r="A43" s="47">
        <v>218</v>
      </c>
      <c r="B43" s="48">
        <v>43507</v>
      </c>
      <c r="C43" s="49" t="s">
        <v>394</v>
      </c>
      <c r="D43" s="63">
        <v>3450</v>
      </c>
      <c r="E43" s="51" t="s">
        <v>89</v>
      </c>
      <c r="F43" s="52">
        <v>715</v>
      </c>
      <c r="G43" s="64" t="s">
        <v>395</v>
      </c>
      <c r="I43" s="53" t="s">
        <v>135</v>
      </c>
      <c r="J43" s="53" t="s">
        <v>175</v>
      </c>
      <c r="K43" s="53" t="s">
        <v>176</v>
      </c>
      <c r="L43" s="53" t="s">
        <v>177</v>
      </c>
    </row>
    <row r="44" spans="1:12" s="53" customFormat="1" x14ac:dyDescent="0.25">
      <c r="A44" s="47">
        <v>264</v>
      </c>
      <c r="B44" s="48">
        <v>43508</v>
      </c>
      <c r="C44" s="49" t="s">
        <v>396</v>
      </c>
      <c r="D44" s="63">
        <v>5793.75</v>
      </c>
      <c r="E44" s="51" t="s">
        <v>89</v>
      </c>
      <c r="F44" s="52">
        <v>715</v>
      </c>
      <c r="G44" s="64" t="s">
        <v>397</v>
      </c>
      <c r="I44" s="53" t="s">
        <v>171</v>
      </c>
      <c r="J44" s="53" t="s">
        <v>172</v>
      </c>
      <c r="K44" s="53" t="s">
        <v>471</v>
      </c>
      <c r="L44" s="53" t="s">
        <v>472</v>
      </c>
    </row>
    <row r="45" spans="1:12" s="53" customFormat="1" x14ac:dyDescent="0.25">
      <c r="A45" s="47">
        <v>270</v>
      </c>
      <c r="B45" s="48">
        <v>43509</v>
      </c>
      <c r="C45" s="49" t="s">
        <v>398</v>
      </c>
      <c r="D45" s="63">
        <v>1000</v>
      </c>
      <c r="E45" s="51" t="s">
        <v>89</v>
      </c>
      <c r="F45" s="52">
        <v>715</v>
      </c>
      <c r="G45" s="64" t="s">
        <v>399</v>
      </c>
      <c r="I45" s="53" t="s">
        <v>184</v>
      </c>
      <c r="J45" s="53" t="s">
        <v>197</v>
      </c>
      <c r="K45" s="53" t="s">
        <v>198</v>
      </c>
      <c r="L45" s="53" t="s">
        <v>473</v>
      </c>
    </row>
    <row r="46" spans="1:12" s="53" customFormat="1" x14ac:dyDescent="0.25">
      <c r="A46" s="47">
        <v>279</v>
      </c>
      <c r="B46" s="48">
        <v>43509</v>
      </c>
      <c r="C46" s="49" t="s">
        <v>400</v>
      </c>
      <c r="D46" s="63">
        <v>3450</v>
      </c>
      <c r="E46" s="51" t="s">
        <v>89</v>
      </c>
      <c r="F46" s="52">
        <v>715</v>
      </c>
      <c r="G46" s="64" t="s">
        <v>401</v>
      </c>
      <c r="I46" s="53" t="s">
        <v>160</v>
      </c>
      <c r="J46" s="53" t="s">
        <v>192</v>
      </c>
      <c r="K46" s="53" t="s">
        <v>193</v>
      </c>
      <c r="L46" s="53" t="s">
        <v>194</v>
      </c>
    </row>
    <row r="47" spans="1:12" s="53" customFormat="1" x14ac:dyDescent="0.25">
      <c r="A47" s="47">
        <v>280</v>
      </c>
      <c r="B47" s="48">
        <v>43509</v>
      </c>
      <c r="C47" s="49" t="s">
        <v>402</v>
      </c>
      <c r="D47" s="63">
        <v>495</v>
      </c>
      <c r="E47" s="51" t="s">
        <v>89</v>
      </c>
      <c r="F47" s="52">
        <v>715</v>
      </c>
      <c r="G47" s="64" t="s">
        <v>403</v>
      </c>
      <c r="I47" s="53" t="s">
        <v>184</v>
      </c>
      <c r="J47" s="53" t="s">
        <v>192</v>
      </c>
      <c r="K47" s="53" t="s">
        <v>218</v>
      </c>
      <c r="L47" s="53" t="s">
        <v>219</v>
      </c>
    </row>
    <row r="48" spans="1:12" s="53" customFormat="1" x14ac:dyDescent="0.25">
      <c r="A48" s="47">
        <v>290</v>
      </c>
      <c r="B48" s="48">
        <v>43510</v>
      </c>
      <c r="C48" s="49" t="s">
        <v>404</v>
      </c>
      <c r="D48" s="63">
        <v>3900</v>
      </c>
      <c r="E48" s="51" t="s">
        <v>89</v>
      </c>
      <c r="F48" s="52">
        <v>715</v>
      </c>
      <c r="G48" s="64" t="s">
        <v>405</v>
      </c>
      <c r="I48" s="53" t="s">
        <v>142</v>
      </c>
      <c r="J48" s="53" t="s">
        <v>235</v>
      </c>
      <c r="K48" s="53" t="s">
        <v>179</v>
      </c>
      <c r="L48" s="53" t="s">
        <v>238</v>
      </c>
    </row>
    <row r="49" spans="1:12" s="53" customFormat="1" x14ac:dyDescent="0.25">
      <c r="A49" s="47">
        <v>292</v>
      </c>
      <c r="B49" s="48">
        <v>43510</v>
      </c>
      <c r="C49" s="49" t="s">
        <v>406</v>
      </c>
      <c r="D49" s="63">
        <v>3450</v>
      </c>
      <c r="E49" s="51" t="s">
        <v>89</v>
      </c>
      <c r="F49" s="52">
        <v>715</v>
      </c>
      <c r="G49" s="64" t="s">
        <v>407</v>
      </c>
      <c r="I49" s="53" t="s">
        <v>160</v>
      </c>
      <c r="J49" s="53" t="s">
        <v>474</v>
      </c>
      <c r="K49" s="53" t="s">
        <v>165</v>
      </c>
      <c r="L49" s="53" t="s">
        <v>475</v>
      </c>
    </row>
    <row r="50" spans="1:12" s="53" customFormat="1" x14ac:dyDescent="0.25">
      <c r="A50" s="47">
        <v>300</v>
      </c>
      <c r="B50" s="48">
        <v>43510</v>
      </c>
      <c r="C50" s="49" t="s">
        <v>408</v>
      </c>
      <c r="D50" s="63">
        <v>5375</v>
      </c>
      <c r="E50" s="51" t="s">
        <v>89</v>
      </c>
      <c r="F50" s="52">
        <v>715</v>
      </c>
      <c r="G50" s="64" t="s">
        <v>409</v>
      </c>
      <c r="I50" s="53" t="s">
        <v>171</v>
      </c>
      <c r="J50" s="53" t="s">
        <v>245</v>
      </c>
      <c r="K50" s="53" t="s">
        <v>476</v>
      </c>
      <c r="L50" s="53" t="s">
        <v>247</v>
      </c>
    </row>
    <row r="51" spans="1:12" s="53" customFormat="1" x14ac:dyDescent="0.25">
      <c r="A51" s="47">
        <v>302</v>
      </c>
      <c r="B51" s="48">
        <v>43511</v>
      </c>
      <c r="C51" s="49" t="s">
        <v>410</v>
      </c>
      <c r="D51" s="63">
        <v>7222.5</v>
      </c>
      <c r="E51" s="51" t="s">
        <v>89</v>
      </c>
      <c r="F51" s="52">
        <v>715</v>
      </c>
      <c r="G51" s="64" t="s">
        <v>411</v>
      </c>
      <c r="I51" s="53" t="s">
        <v>135</v>
      </c>
      <c r="J51" s="53" t="s">
        <v>477</v>
      </c>
      <c r="K51" s="53" t="s">
        <v>477</v>
      </c>
      <c r="L51" s="53" t="s">
        <v>478</v>
      </c>
    </row>
    <row r="52" spans="1:12" s="53" customFormat="1" x14ac:dyDescent="0.25">
      <c r="A52" s="47">
        <v>303</v>
      </c>
      <c r="B52" s="48">
        <v>43511</v>
      </c>
      <c r="C52" s="49" t="s">
        <v>412</v>
      </c>
      <c r="D52" s="63">
        <v>3000</v>
      </c>
      <c r="E52" s="51" t="s">
        <v>89</v>
      </c>
      <c r="F52" s="52">
        <v>715</v>
      </c>
      <c r="G52" s="64" t="s">
        <v>413</v>
      </c>
      <c r="I52" s="53" t="s">
        <v>160</v>
      </c>
      <c r="J52" s="53" t="s">
        <v>193</v>
      </c>
      <c r="K52" s="53" t="s">
        <v>349</v>
      </c>
      <c r="L52" s="53" t="s">
        <v>350</v>
      </c>
    </row>
    <row r="53" spans="1:12" s="53" customFormat="1" x14ac:dyDescent="0.25">
      <c r="A53" s="47">
        <v>304</v>
      </c>
      <c r="B53" s="48">
        <v>43511</v>
      </c>
      <c r="C53" s="49" t="s">
        <v>414</v>
      </c>
      <c r="D53" s="63">
        <v>1000</v>
      </c>
      <c r="E53" s="51" t="s">
        <v>89</v>
      </c>
      <c r="F53" s="52">
        <v>715</v>
      </c>
      <c r="G53" s="64" t="s">
        <v>415</v>
      </c>
      <c r="I53" s="53" t="s">
        <v>184</v>
      </c>
      <c r="J53" s="53" t="s">
        <v>181</v>
      </c>
      <c r="K53" s="53" t="s">
        <v>221</v>
      </c>
      <c r="L53" s="53" t="s">
        <v>222</v>
      </c>
    </row>
    <row r="54" spans="1:12" x14ac:dyDescent="0.25">
      <c r="A54" s="40">
        <v>307</v>
      </c>
      <c r="B54" s="41">
        <v>43511</v>
      </c>
      <c r="C54" s="42" t="s">
        <v>416</v>
      </c>
      <c r="D54" s="66">
        <v>2880</v>
      </c>
      <c r="E54" s="43" t="s">
        <v>89</v>
      </c>
      <c r="F54" s="44">
        <v>715</v>
      </c>
      <c r="G54" s="67" t="s">
        <v>417</v>
      </c>
    </row>
    <row r="55" spans="1:12" s="53" customFormat="1" x14ac:dyDescent="0.25">
      <c r="A55" s="47">
        <v>328</v>
      </c>
      <c r="B55" s="48">
        <v>43511</v>
      </c>
      <c r="C55" s="49" t="s">
        <v>418</v>
      </c>
      <c r="D55" s="63">
        <v>5375</v>
      </c>
      <c r="E55" s="51" t="s">
        <v>89</v>
      </c>
      <c r="F55" s="52">
        <v>715</v>
      </c>
      <c r="G55" s="64" t="s">
        <v>419</v>
      </c>
      <c r="I55" s="53" t="s">
        <v>184</v>
      </c>
      <c r="J55" s="53" t="s">
        <v>192</v>
      </c>
      <c r="K55" s="53" t="s">
        <v>327</v>
      </c>
      <c r="L55" s="53" t="s">
        <v>214</v>
      </c>
    </row>
    <row r="56" spans="1:12" s="53" customFormat="1" x14ac:dyDescent="0.25">
      <c r="A56" s="47">
        <v>329</v>
      </c>
      <c r="B56" s="48">
        <v>43511</v>
      </c>
      <c r="C56" s="49" t="s">
        <v>420</v>
      </c>
      <c r="D56" s="63">
        <v>1000</v>
      </c>
      <c r="E56" s="51" t="s">
        <v>89</v>
      </c>
      <c r="F56" s="52">
        <v>715</v>
      </c>
      <c r="G56" s="64" t="s">
        <v>421</v>
      </c>
      <c r="I56" s="53" t="s">
        <v>184</v>
      </c>
      <c r="J56" s="53" t="s">
        <v>479</v>
      </c>
      <c r="K56" s="53" t="s">
        <v>192</v>
      </c>
      <c r="L56" s="53" t="s">
        <v>206</v>
      </c>
    </row>
    <row r="57" spans="1:12" s="53" customFormat="1" x14ac:dyDescent="0.25">
      <c r="A57" s="47">
        <v>339</v>
      </c>
      <c r="B57" s="48">
        <v>43514</v>
      </c>
      <c r="C57" s="49" t="s">
        <v>422</v>
      </c>
      <c r="D57" s="63">
        <v>3450</v>
      </c>
      <c r="E57" s="51" t="s">
        <v>89</v>
      </c>
      <c r="F57" s="52">
        <v>715</v>
      </c>
      <c r="G57" s="64" t="s">
        <v>423</v>
      </c>
      <c r="I57" s="53" t="s">
        <v>160</v>
      </c>
      <c r="J57" s="53" t="s">
        <v>162</v>
      </c>
      <c r="K57" s="53" t="s">
        <v>480</v>
      </c>
      <c r="L57" s="53" t="s">
        <v>481</v>
      </c>
    </row>
    <row r="58" spans="1:12" s="53" customFormat="1" x14ac:dyDescent="0.25">
      <c r="A58" s="47">
        <v>388</v>
      </c>
      <c r="B58" s="48">
        <v>43515</v>
      </c>
      <c r="C58" s="49" t="s">
        <v>424</v>
      </c>
      <c r="D58" s="63">
        <v>1000</v>
      </c>
      <c r="E58" s="51" t="s">
        <v>89</v>
      </c>
      <c r="F58" s="52">
        <v>715</v>
      </c>
      <c r="G58" s="64" t="s">
        <v>425</v>
      </c>
      <c r="I58" s="53" t="s">
        <v>184</v>
      </c>
      <c r="J58" s="53" t="s">
        <v>230</v>
      </c>
      <c r="K58" s="53" t="s">
        <v>192</v>
      </c>
      <c r="L58" s="53" t="s">
        <v>482</v>
      </c>
    </row>
    <row r="59" spans="1:12" s="53" customFormat="1" x14ac:dyDescent="0.25">
      <c r="A59" s="47">
        <v>404</v>
      </c>
      <c r="B59" s="48">
        <v>43516</v>
      </c>
      <c r="C59" s="49" t="s">
        <v>426</v>
      </c>
      <c r="D59" s="63">
        <v>5525</v>
      </c>
      <c r="E59" s="51" t="s">
        <v>89</v>
      </c>
      <c r="F59" s="52">
        <v>715</v>
      </c>
      <c r="G59" s="64" t="s">
        <v>427</v>
      </c>
      <c r="I59" s="53" t="s">
        <v>184</v>
      </c>
      <c r="J59" s="53" t="s">
        <v>483</v>
      </c>
      <c r="K59" s="53" t="s">
        <v>280</v>
      </c>
      <c r="L59" s="53" t="s">
        <v>281</v>
      </c>
    </row>
    <row r="60" spans="1:12" s="53" customFormat="1" x14ac:dyDescent="0.25">
      <c r="A60" s="47">
        <v>405</v>
      </c>
      <c r="B60" s="48">
        <v>43516</v>
      </c>
      <c r="C60" s="49" t="s">
        <v>428</v>
      </c>
      <c r="D60" s="63">
        <v>1200</v>
      </c>
      <c r="E60" s="51" t="s">
        <v>89</v>
      </c>
      <c r="F60" s="52">
        <v>715</v>
      </c>
      <c r="G60" s="64" t="s">
        <v>429</v>
      </c>
      <c r="I60" s="53" t="s">
        <v>184</v>
      </c>
      <c r="J60" s="53" t="s">
        <v>227</v>
      </c>
      <c r="K60" s="53" t="s">
        <v>228</v>
      </c>
      <c r="L60" s="53" t="s">
        <v>484</v>
      </c>
    </row>
    <row r="61" spans="1:12" s="53" customFormat="1" x14ac:dyDescent="0.25">
      <c r="A61" s="47">
        <v>407</v>
      </c>
      <c r="B61" s="48">
        <v>43516</v>
      </c>
      <c r="C61" s="49" t="s">
        <v>430</v>
      </c>
      <c r="D61" s="63">
        <v>3945</v>
      </c>
      <c r="E61" s="51" t="s">
        <v>89</v>
      </c>
      <c r="F61" s="52">
        <v>715</v>
      </c>
      <c r="G61" s="64" t="s">
        <v>431</v>
      </c>
      <c r="I61" s="53" t="s">
        <v>160</v>
      </c>
      <c r="J61" s="53" t="s">
        <v>485</v>
      </c>
      <c r="K61" s="53" t="s">
        <v>486</v>
      </c>
      <c r="L61" s="53" t="s">
        <v>487</v>
      </c>
    </row>
    <row r="62" spans="1:12" s="53" customFormat="1" x14ac:dyDescent="0.25">
      <c r="A62" s="47">
        <v>410</v>
      </c>
      <c r="B62" s="48">
        <v>43516</v>
      </c>
      <c r="C62" s="49" t="s">
        <v>432</v>
      </c>
      <c r="D62" s="63">
        <v>3450</v>
      </c>
      <c r="E62" s="51" t="s">
        <v>89</v>
      </c>
      <c r="F62" s="52">
        <v>715</v>
      </c>
      <c r="G62" s="64" t="s">
        <v>433</v>
      </c>
      <c r="I62" s="53" t="s">
        <v>142</v>
      </c>
      <c r="J62" s="53" t="s">
        <v>181</v>
      </c>
      <c r="K62" s="53" t="s">
        <v>488</v>
      </c>
      <c r="L62" s="53" t="s">
        <v>489</v>
      </c>
    </row>
    <row r="63" spans="1:12" s="53" customFormat="1" x14ac:dyDescent="0.25">
      <c r="A63" s="47">
        <v>490</v>
      </c>
      <c r="B63" s="48">
        <v>43521</v>
      </c>
      <c r="C63" s="49" t="s">
        <v>434</v>
      </c>
      <c r="D63" s="63">
        <v>3200</v>
      </c>
      <c r="E63" s="51" t="s">
        <v>89</v>
      </c>
      <c r="F63" s="52">
        <v>715</v>
      </c>
      <c r="G63" s="64" t="s">
        <v>435</v>
      </c>
      <c r="I63" s="53" t="s">
        <v>490</v>
      </c>
      <c r="J63" s="53" t="s">
        <v>491</v>
      </c>
      <c r="K63" s="53" t="s">
        <v>492</v>
      </c>
      <c r="L63" s="53" t="s">
        <v>493</v>
      </c>
    </row>
    <row r="64" spans="1:12" s="53" customFormat="1" x14ac:dyDescent="0.25">
      <c r="A64" s="47">
        <v>498</v>
      </c>
      <c r="B64" s="48">
        <v>43521</v>
      </c>
      <c r="C64" s="49" t="s">
        <v>436</v>
      </c>
      <c r="D64" s="63">
        <v>3600</v>
      </c>
      <c r="E64" s="51" t="s">
        <v>89</v>
      </c>
      <c r="F64" s="52">
        <v>715</v>
      </c>
      <c r="G64" s="64" t="s">
        <v>437</v>
      </c>
      <c r="I64" s="53" t="s">
        <v>135</v>
      </c>
      <c r="J64" s="53" t="s">
        <v>494</v>
      </c>
      <c r="K64" s="53" t="s">
        <v>216</v>
      </c>
      <c r="L64" s="53" t="s">
        <v>217</v>
      </c>
    </row>
    <row r="65" spans="1:12" s="53" customFormat="1" x14ac:dyDescent="0.25">
      <c r="A65" s="47">
        <v>534</v>
      </c>
      <c r="B65" s="48">
        <v>43523</v>
      </c>
      <c r="C65" s="49" t="s">
        <v>438</v>
      </c>
      <c r="D65" s="63">
        <v>1150</v>
      </c>
      <c r="E65" s="51" t="s">
        <v>89</v>
      </c>
      <c r="F65" s="52">
        <v>715</v>
      </c>
      <c r="G65" s="64" t="s">
        <v>439</v>
      </c>
      <c r="I65" s="53" t="s">
        <v>184</v>
      </c>
      <c r="J65" s="53" t="s">
        <v>495</v>
      </c>
      <c r="K65" s="53" t="s">
        <v>496</v>
      </c>
      <c r="L65" s="53" t="s">
        <v>242</v>
      </c>
    </row>
    <row r="66" spans="1:12" s="53" customFormat="1" x14ac:dyDescent="0.25">
      <c r="A66" s="47">
        <v>540</v>
      </c>
      <c r="B66" s="48">
        <v>43523</v>
      </c>
      <c r="C66" s="49" t="s">
        <v>440</v>
      </c>
      <c r="D66" s="63">
        <v>3600</v>
      </c>
      <c r="E66" s="51" t="s">
        <v>89</v>
      </c>
      <c r="F66" s="52">
        <v>715</v>
      </c>
      <c r="G66" s="64" t="s">
        <v>441</v>
      </c>
      <c r="I66" s="53" t="s">
        <v>142</v>
      </c>
      <c r="J66" s="53" t="s">
        <v>179</v>
      </c>
      <c r="K66" s="53" t="s">
        <v>273</v>
      </c>
      <c r="L66" s="53" t="s">
        <v>497</v>
      </c>
    </row>
    <row r="67" spans="1:12" s="53" customFormat="1" x14ac:dyDescent="0.25">
      <c r="A67" s="47">
        <v>562</v>
      </c>
      <c r="B67" s="48">
        <v>43524</v>
      </c>
      <c r="C67" s="49" t="s">
        <v>442</v>
      </c>
      <c r="D67" s="63">
        <v>5525</v>
      </c>
      <c r="E67" s="51" t="s">
        <v>89</v>
      </c>
      <c r="F67" s="52">
        <v>715</v>
      </c>
      <c r="G67" s="64" t="s">
        <v>443</v>
      </c>
      <c r="I67" s="53" t="s">
        <v>171</v>
      </c>
      <c r="J67" s="53" t="s">
        <v>172</v>
      </c>
      <c r="K67" s="53" t="s">
        <v>471</v>
      </c>
      <c r="L67" s="53" t="s">
        <v>472</v>
      </c>
    </row>
    <row r="68" spans="1:12" s="53" customFormat="1" x14ac:dyDescent="0.25">
      <c r="A68" s="47">
        <v>564</v>
      </c>
      <c r="B68" s="48">
        <v>43524</v>
      </c>
      <c r="C68" s="49" t="s">
        <v>444</v>
      </c>
      <c r="D68" s="63">
        <v>5000</v>
      </c>
      <c r="E68" s="51" t="s">
        <v>89</v>
      </c>
      <c r="F68" s="52">
        <v>715</v>
      </c>
      <c r="G68" s="64" t="s">
        <v>445</v>
      </c>
      <c r="I68" s="53" t="s">
        <v>160</v>
      </c>
      <c r="J68" s="53" t="s">
        <v>193</v>
      </c>
      <c r="K68" s="53" t="s">
        <v>498</v>
      </c>
      <c r="L68" s="53" t="s">
        <v>350</v>
      </c>
    </row>
    <row r="69" spans="1:12" x14ac:dyDescent="0.25">
      <c r="A69" s="40"/>
      <c r="B69" s="41"/>
      <c r="C69" s="68" t="s">
        <v>7</v>
      </c>
      <c r="D69" s="69">
        <f>SUM(D6:D68)</f>
        <v>229017.75</v>
      </c>
      <c r="E69" s="43"/>
      <c r="F69" s="44"/>
      <c r="G69" s="70"/>
    </row>
    <row r="73" spans="1:12" x14ac:dyDescent="0.25">
      <c r="C73" s="33" t="s">
        <v>282</v>
      </c>
    </row>
    <row r="74" spans="1:12" x14ac:dyDescent="0.25">
      <c r="B74" s="34">
        <v>43441</v>
      </c>
      <c r="C74" s="72" t="s">
        <v>504</v>
      </c>
      <c r="D74" s="45">
        <v>3250</v>
      </c>
      <c r="E74" t="s">
        <v>505</v>
      </c>
    </row>
    <row r="75" spans="1:12" x14ac:dyDescent="0.25">
      <c r="B75" s="34">
        <v>43507</v>
      </c>
      <c r="C75" t="s">
        <v>470</v>
      </c>
      <c r="D75" s="45">
        <v>3350</v>
      </c>
      <c r="E75" s="73" t="s">
        <v>515</v>
      </c>
    </row>
    <row r="76" spans="1:12" x14ac:dyDescent="0.25">
      <c r="B76" s="34">
        <v>43511</v>
      </c>
      <c r="C76" t="s">
        <v>499</v>
      </c>
      <c r="D76" s="45">
        <v>1000</v>
      </c>
      <c r="E76" s="73" t="s">
        <v>516</v>
      </c>
    </row>
    <row r="77" spans="1:12" x14ac:dyDescent="0.25">
      <c r="B77" s="34">
        <v>43511</v>
      </c>
      <c r="C77" t="s">
        <v>500</v>
      </c>
      <c r="D77" s="45">
        <v>5793.75</v>
      </c>
    </row>
    <row r="78" spans="1:12" x14ac:dyDescent="0.25">
      <c r="B78" s="34">
        <v>43524</v>
      </c>
      <c r="C78" t="s">
        <v>285</v>
      </c>
      <c r="D78" s="55">
        <v>1150</v>
      </c>
    </row>
    <row r="79" spans="1:12" x14ac:dyDescent="0.25">
      <c r="D79" s="71">
        <f>SUM(D74:D78)</f>
        <v>14543.75</v>
      </c>
    </row>
  </sheetData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40"/>
  <sheetViews>
    <sheetView topLeftCell="B1" workbookViewId="0">
      <selection activeCell="H9" sqref="H9"/>
    </sheetView>
  </sheetViews>
  <sheetFormatPr baseColWidth="10" defaultRowHeight="15" x14ac:dyDescent="0.25"/>
  <cols>
    <col min="3" max="3" width="30.42578125" bestFit="1" customWidth="1"/>
    <col min="4" max="4" width="11.5703125" bestFit="1" customWidth="1"/>
    <col min="5" max="5" width="35.7109375" customWidth="1"/>
    <col min="7" max="7" width="14.28515625" customWidth="1"/>
  </cols>
  <sheetData>
    <row r="3" spans="3:19" ht="15.75" x14ac:dyDescent="0.3">
      <c r="C3" s="10"/>
      <c r="D3" s="10"/>
      <c r="E3" s="10"/>
      <c r="F3" s="10"/>
      <c r="G3" s="9"/>
      <c r="H3" s="9"/>
      <c r="I3" s="9"/>
    </row>
    <row r="4" spans="3:19" ht="20.25" x14ac:dyDescent="0.35">
      <c r="C4" s="10"/>
      <c r="D4" s="110" t="s">
        <v>8</v>
      </c>
      <c r="E4" s="110"/>
      <c r="F4" s="110"/>
      <c r="G4" s="9"/>
      <c r="H4" s="9"/>
      <c r="I4" s="9"/>
    </row>
    <row r="5" spans="3:19" ht="20.25" x14ac:dyDescent="0.35">
      <c r="C5" s="10"/>
      <c r="D5" s="110" t="s">
        <v>9</v>
      </c>
      <c r="E5" s="110"/>
      <c r="F5" s="110"/>
      <c r="G5" s="9"/>
      <c r="H5" s="9"/>
      <c r="I5" s="9"/>
    </row>
    <row r="6" spans="3:19" ht="20.25" x14ac:dyDescent="0.35">
      <c r="C6" s="10"/>
      <c r="D6" s="111" t="s">
        <v>300</v>
      </c>
      <c r="E6" s="111"/>
      <c r="F6" s="111"/>
      <c r="G6" s="9"/>
      <c r="H6" s="9"/>
      <c r="I6" s="9"/>
    </row>
    <row r="7" spans="3:19" x14ac:dyDescent="0.25">
      <c r="C7" s="9"/>
      <c r="D7" s="9"/>
      <c r="E7" s="13"/>
      <c r="F7" s="9"/>
      <c r="G7" s="9"/>
      <c r="H7" s="9"/>
      <c r="I7" s="9"/>
    </row>
    <row r="8" spans="3:19" x14ac:dyDescent="0.25">
      <c r="C8" s="15" t="s">
        <v>3</v>
      </c>
      <c r="D8" s="16" t="s">
        <v>10</v>
      </c>
      <c r="E8" s="14"/>
      <c r="G8" s="14"/>
      <c r="H8" s="38" t="s">
        <v>25</v>
      </c>
      <c r="I8" s="17"/>
    </row>
    <row r="9" spans="3:19" x14ac:dyDescent="0.25">
      <c r="C9" s="11" t="s">
        <v>21</v>
      </c>
      <c r="D9" s="12">
        <v>35000</v>
      </c>
      <c r="E9" s="58" t="s">
        <v>303</v>
      </c>
      <c r="F9" s="19" t="s">
        <v>19</v>
      </c>
      <c r="H9" s="39">
        <v>16</v>
      </c>
      <c r="I9" s="9"/>
      <c r="J9" s="34"/>
      <c r="K9" s="11"/>
      <c r="L9" s="12"/>
      <c r="M9" s="18"/>
      <c r="N9" s="19"/>
      <c r="O9" s="18"/>
      <c r="P9" s="19"/>
      <c r="Q9" s="9"/>
      <c r="R9" s="9"/>
    </row>
    <row r="10" spans="3:19" x14ac:dyDescent="0.25">
      <c r="C10" s="11" t="s">
        <v>26</v>
      </c>
      <c r="D10" s="12">
        <v>35000</v>
      </c>
      <c r="E10" s="58" t="s">
        <v>305</v>
      </c>
      <c r="F10" s="19" t="s">
        <v>19</v>
      </c>
      <c r="H10" s="39">
        <v>13</v>
      </c>
      <c r="I10" s="36"/>
      <c r="J10" s="34"/>
      <c r="K10" s="11"/>
      <c r="L10" s="12"/>
      <c r="M10" s="18"/>
      <c r="N10" s="19"/>
    </row>
    <row r="11" spans="3:19" x14ac:dyDescent="0.25">
      <c r="C11" s="11" t="s">
        <v>27</v>
      </c>
      <c r="D11" s="12">
        <v>35000</v>
      </c>
      <c r="E11" s="58" t="s">
        <v>304</v>
      </c>
      <c r="F11" s="19" t="s">
        <v>22</v>
      </c>
      <c r="H11" s="39">
        <v>13</v>
      </c>
      <c r="I11" s="36"/>
    </row>
    <row r="12" spans="3:19" x14ac:dyDescent="0.25">
      <c r="C12" s="11" t="s">
        <v>295</v>
      </c>
      <c r="D12" s="12">
        <v>35000</v>
      </c>
      <c r="E12" s="58" t="s">
        <v>306</v>
      </c>
      <c r="F12" s="19" t="s">
        <v>22</v>
      </c>
      <c r="H12" s="39">
        <v>2</v>
      </c>
      <c r="I12" s="36"/>
    </row>
    <row r="13" spans="3:19" x14ac:dyDescent="0.25">
      <c r="C13" s="11" t="s">
        <v>296</v>
      </c>
      <c r="D13" s="12">
        <v>15000</v>
      </c>
      <c r="E13" s="58" t="s">
        <v>307</v>
      </c>
      <c r="F13" s="19" t="s">
        <v>301</v>
      </c>
      <c r="H13" s="39">
        <v>2</v>
      </c>
      <c r="I13" s="36"/>
    </row>
    <row r="14" spans="3:19" x14ac:dyDescent="0.25">
      <c r="C14" s="20" t="s">
        <v>7</v>
      </c>
      <c r="D14" s="31">
        <f>SUM(D9:D13)</f>
        <v>155000</v>
      </c>
      <c r="E14" s="18"/>
      <c r="F14" s="9"/>
      <c r="G14" s="9"/>
      <c r="H14" s="9"/>
      <c r="I14" s="9"/>
      <c r="K14" s="11"/>
      <c r="L14" s="12"/>
      <c r="M14" s="37"/>
      <c r="N14" s="19"/>
      <c r="O14" s="18"/>
      <c r="P14" s="19"/>
      <c r="Q14" s="9"/>
      <c r="R14" s="36"/>
      <c r="S14" s="34"/>
    </row>
    <row r="15" spans="3:19" x14ac:dyDescent="0.25">
      <c r="K15" s="11"/>
      <c r="L15" s="12"/>
      <c r="M15" s="18"/>
      <c r="N15" s="19"/>
      <c r="P15" s="19"/>
      <c r="Q15" s="36"/>
      <c r="R15" s="36"/>
    </row>
    <row r="17" spans="2:14" x14ac:dyDescent="0.25">
      <c r="C17" s="9"/>
      <c r="D17" s="9"/>
      <c r="E17" s="9"/>
      <c r="F17" s="9"/>
      <c r="G17" s="21"/>
      <c r="H17" s="9"/>
      <c r="I17" s="9"/>
    </row>
    <row r="18" spans="2:14" x14ac:dyDescent="0.25">
      <c r="C18" s="20" t="s">
        <v>11</v>
      </c>
      <c r="D18" s="9"/>
      <c r="E18" s="9"/>
      <c r="F18" s="9"/>
      <c r="G18" s="9"/>
      <c r="H18" s="9"/>
      <c r="I18" s="9"/>
    </row>
    <row r="19" spans="2:14" x14ac:dyDescent="0.25">
      <c r="C19" s="22" t="s">
        <v>299</v>
      </c>
      <c r="D19" s="35">
        <f>FEBRERO!D69</f>
        <v>229017.75</v>
      </c>
      <c r="E19" s="12"/>
      <c r="F19" s="12"/>
      <c r="G19" s="9"/>
      <c r="H19" s="9"/>
      <c r="I19" s="9"/>
    </row>
    <row r="20" spans="2:14" ht="15.75" x14ac:dyDescent="0.3">
      <c r="B20" s="60" t="s">
        <v>293</v>
      </c>
      <c r="C20" s="22" t="s">
        <v>12</v>
      </c>
      <c r="D20" s="12">
        <f>FEBRERO!D79</f>
        <v>14543.75</v>
      </c>
      <c r="E20" s="12"/>
      <c r="F20" s="12"/>
      <c r="G20" s="9"/>
      <c r="H20" s="61"/>
      <c r="I20" s="46"/>
      <c r="J20" s="62"/>
      <c r="K20" s="62"/>
      <c r="L20" s="62"/>
      <c r="M20" s="62"/>
      <c r="N20" s="9"/>
    </row>
    <row r="21" spans="2:14" ht="16.5" x14ac:dyDescent="0.3">
      <c r="B21" s="59" t="s">
        <v>294</v>
      </c>
      <c r="C21" s="22" t="s">
        <v>308</v>
      </c>
      <c r="D21" s="12"/>
      <c r="E21" s="18"/>
      <c r="F21" s="18"/>
      <c r="G21" s="9"/>
      <c r="H21" s="61"/>
      <c r="I21" s="46"/>
      <c r="J21" s="62"/>
      <c r="K21" s="62"/>
      <c r="L21" s="62"/>
      <c r="M21" s="62"/>
      <c r="N21" s="9"/>
    </row>
    <row r="22" spans="2:14" x14ac:dyDescent="0.25">
      <c r="B22" s="9"/>
      <c r="C22" s="20" t="s">
        <v>7</v>
      </c>
      <c r="D22" s="32">
        <f>D19+D20-D21</f>
        <v>243561.5</v>
      </c>
      <c r="E22" s="9"/>
      <c r="F22" s="9"/>
      <c r="G22" s="9"/>
      <c r="H22" s="61"/>
      <c r="I22" s="46"/>
      <c r="J22" s="62"/>
      <c r="K22" s="62"/>
      <c r="L22" s="62"/>
      <c r="M22" s="62"/>
      <c r="N22" s="9"/>
    </row>
    <row r="23" spans="2:14" x14ac:dyDescent="0.25">
      <c r="H23" s="61"/>
      <c r="I23" s="46"/>
      <c r="J23" s="2"/>
      <c r="K23" s="2"/>
      <c r="L23" s="2"/>
      <c r="M23" s="2"/>
    </row>
    <row r="24" spans="2:14" ht="16.5" x14ac:dyDescent="0.3">
      <c r="B24" s="9"/>
      <c r="C24" s="20" t="s">
        <v>13</v>
      </c>
      <c r="D24" s="32">
        <f>D22-D14</f>
        <v>88561.5</v>
      </c>
      <c r="E24" s="24"/>
      <c r="F24" s="9"/>
      <c r="G24" s="9"/>
      <c r="H24" s="61"/>
      <c r="I24" s="46"/>
      <c r="J24" s="62"/>
      <c r="K24" s="62"/>
      <c r="L24" s="62"/>
      <c r="M24" s="62"/>
      <c r="N24" s="9"/>
    </row>
    <row r="25" spans="2:14" x14ac:dyDescent="0.25">
      <c r="B25" s="9"/>
      <c r="C25" s="11" t="s">
        <v>14</v>
      </c>
      <c r="D25" s="32">
        <f>+D24*0.16</f>
        <v>14169.84</v>
      </c>
      <c r="E25" s="9"/>
      <c r="F25" s="18"/>
      <c r="G25" s="9"/>
      <c r="H25" s="9"/>
      <c r="I25" s="9"/>
      <c r="J25" s="9"/>
      <c r="K25" s="9"/>
      <c r="L25" s="9"/>
      <c r="M25" s="9"/>
      <c r="N25" s="9"/>
    </row>
    <row r="26" spans="2:14" x14ac:dyDescent="0.25">
      <c r="B26" s="9"/>
      <c r="C26" s="11" t="s">
        <v>15</v>
      </c>
      <c r="D26" s="32">
        <f>+D24+D25</f>
        <v>102731.34</v>
      </c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14" x14ac:dyDescent="0.25">
      <c r="B27" s="9"/>
      <c r="C27" s="9"/>
      <c r="D27" s="23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2:14" x14ac:dyDescent="0.25">
      <c r="B28" s="9"/>
      <c r="C28" s="22"/>
      <c r="D28" s="23"/>
      <c r="E28" s="12"/>
      <c r="F28" s="12"/>
      <c r="G28" s="9"/>
      <c r="H28" s="9"/>
      <c r="I28" s="9"/>
      <c r="J28" s="9"/>
      <c r="K28" s="9"/>
      <c r="L28" s="9"/>
      <c r="M28" s="9"/>
      <c r="N28" s="9"/>
    </row>
    <row r="29" spans="2:14" x14ac:dyDescent="0.25">
      <c r="B29" s="9"/>
      <c r="C29" s="11" t="s">
        <v>16</v>
      </c>
      <c r="D29" s="32">
        <f>+D26+D28</f>
        <v>102731.34</v>
      </c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2:14" x14ac:dyDescent="0.25">
      <c r="B30" s="9"/>
      <c r="C30" s="9"/>
      <c r="D30" s="23"/>
      <c r="E30" s="9"/>
      <c r="F30" s="9"/>
      <c r="G30" s="9"/>
      <c r="H30" s="9"/>
      <c r="I30" s="9"/>
      <c r="J30" s="9"/>
      <c r="K30" s="9"/>
      <c r="L30" s="9"/>
      <c r="M30" s="9"/>
      <c r="N30" s="9"/>
    </row>
    <row r="34" spans="2:15" x14ac:dyDescent="0.25">
      <c r="B34" s="9"/>
      <c r="C34" s="11"/>
      <c r="D34" s="12"/>
      <c r="E34" s="9"/>
      <c r="F34" s="9"/>
      <c r="G34" s="12"/>
      <c r="H34" s="9"/>
      <c r="I34" s="9"/>
      <c r="J34" s="9"/>
      <c r="K34" s="9"/>
      <c r="L34" s="9"/>
      <c r="M34" s="9"/>
      <c r="N34" s="9"/>
    </row>
    <row r="35" spans="2:15" x14ac:dyDescent="0.25">
      <c r="B35" s="9"/>
      <c r="C35" s="11"/>
      <c r="D35" s="27"/>
      <c r="E35" s="11"/>
      <c r="F35" s="11"/>
      <c r="G35" s="30"/>
      <c r="H35" s="9"/>
      <c r="I35" s="9"/>
      <c r="J35" s="9"/>
      <c r="K35" s="9"/>
      <c r="L35" s="9"/>
      <c r="M35" s="9"/>
      <c r="N35" s="9"/>
    </row>
    <row r="36" spans="2:15" x14ac:dyDescent="0.25">
      <c r="C36" s="11"/>
      <c r="D36" s="12"/>
      <c r="E36" s="11"/>
      <c r="F36" s="11"/>
      <c r="G36" s="30"/>
      <c r="H36" s="9"/>
      <c r="I36" s="9"/>
      <c r="J36" s="9"/>
      <c r="K36" s="9"/>
      <c r="L36" s="9"/>
      <c r="M36" s="9"/>
      <c r="N36" s="9"/>
      <c r="O36" s="9"/>
    </row>
    <row r="37" spans="2:15" x14ac:dyDescent="0.25">
      <c r="C37" s="11"/>
      <c r="D37" s="27"/>
      <c r="E37" s="11"/>
      <c r="F37" s="11"/>
      <c r="G37" s="30"/>
      <c r="H37" s="9"/>
      <c r="I37" s="9"/>
      <c r="J37" s="9"/>
      <c r="K37" s="9"/>
      <c r="L37" s="9"/>
      <c r="M37" s="9"/>
      <c r="N37" s="9"/>
      <c r="O37" s="9"/>
    </row>
    <row r="38" spans="2:15" x14ac:dyDescent="0.25">
      <c r="C38" s="11"/>
      <c r="D38" s="28"/>
      <c r="E38" s="28"/>
      <c r="F38" s="11"/>
      <c r="G38" s="25"/>
      <c r="H38" s="9"/>
      <c r="I38" s="9"/>
      <c r="J38" s="9"/>
      <c r="K38" s="9"/>
      <c r="L38" s="9"/>
      <c r="M38" s="9"/>
      <c r="N38" s="9"/>
      <c r="O38" s="9"/>
    </row>
    <row r="39" spans="2:15" x14ac:dyDescent="0.25">
      <c r="C39" s="11"/>
      <c r="D39" s="28"/>
      <c r="E39" s="28"/>
      <c r="F39" s="11"/>
      <c r="G39" s="26"/>
      <c r="H39" s="9"/>
      <c r="I39" s="9"/>
      <c r="J39" s="9"/>
      <c r="K39" s="9"/>
      <c r="L39" s="9"/>
      <c r="M39" s="9"/>
      <c r="N39" s="9"/>
      <c r="O39" s="9"/>
    </row>
    <row r="40" spans="2:15" x14ac:dyDescent="0.25">
      <c r="C40" s="11"/>
      <c r="D40" s="12"/>
      <c r="E40" s="29"/>
      <c r="F40" s="9"/>
      <c r="G40" s="9"/>
      <c r="H40" s="9"/>
      <c r="I40" s="9"/>
      <c r="J40" s="9"/>
      <c r="K40" s="9"/>
      <c r="L40" s="9"/>
      <c r="M40" s="9"/>
      <c r="N40" s="9"/>
      <c r="O40" s="9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40" workbookViewId="0">
      <selection activeCell="I62" sqref="I62"/>
    </sheetView>
  </sheetViews>
  <sheetFormatPr baseColWidth="10" defaultRowHeight="15" x14ac:dyDescent="0.25"/>
  <cols>
    <col min="3" max="3" width="51.42578125" customWidth="1"/>
    <col min="4" max="4" width="11.85546875" customWidth="1"/>
    <col min="5" max="5" width="12.7109375" customWidth="1"/>
    <col min="7" max="7" width="13.140625" customWidth="1"/>
  </cols>
  <sheetData>
    <row r="1" spans="1:12" x14ac:dyDescent="0.25">
      <c r="A1" s="109" t="s">
        <v>0</v>
      </c>
      <c r="B1" s="109"/>
      <c r="C1" s="109"/>
      <c r="D1" s="109"/>
      <c r="E1" s="109"/>
      <c r="G1" s="2"/>
    </row>
    <row r="2" spans="1:12" x14ac:dyDescent="0.25">
      <c r="A2" s="109" t="s">
        <v>506</v>
      </c>
      <c r="B2" s="109"/>
      <c r="C2" s="109"/>
      <c r="D2" s="109"/>
      <c r="E2" s="109"/>
      <c r="G2" s="2"/>
    </row>
    <row r="3" spans="1:12" x14ac:dyDescent="0.25">
      <c r="A3" s="3"/>
      <c r="B3" s="4"/>
      <c r="C3" s="1"/>
      <c r="D3" s="4"/>
      <c r="E3" s="1"/>
      <c r="G3" s="2"/>
    </row>
    <row r="4" spans="1:12" x14ac:dyDescent="0.25">
      <c r="A4" s="33" t="s">
        <v>507</v>
      </c>
      <c r="B4" s="4"/>
      <c r="C4" s="1"/>
      <c r="D4" s="4"/>
      <c r="E4" s="1"/>
      <c r="G4" s="2"/>
    </row>
    <row r="5" spans="1:12" x14ac:dyDescent="0.25">
      <c r="A5" s="5" t="s">
        <v>1</v>
      </c>
      <c r="B5" s="6" t="s">
        <v>2</v>
      </c>
      <c r="C5" s="6" t="s">
        <v>3</v>
      </c>
      <c r="D5" s="7" t="s">
        <v>4</v>
      </c>
      <c r="E5" s="8" t="s">
        <v>5</v>
      </c>
      <c r="F5" s="6" t="s">
        <v>6</v>
      </c>
      <c r="G5" s="6" t="s">
        <v>20</v>
      </c>
    </row>
    <row r="6" spans="1:12" s="53" customFormat="1" x14ac:dyDescent="0.25">
      <c r="A6" s="74">
        <v>3</v>
      </c>
      <c r="B6" s="75">
        <v>43525</v>
      </c>
      <c r="C6" s="76" t="s">
        <v>517</v>
      </c>
      <c r="D6" s="77">
        <v>3450</v>
      </c>
      <c r="E6" s="78" t="s">
        <v>89</v>
      </c>
      <c r="F6" s="79">
        <v>715</v>
      </c>
      <c r="G6" s="80" t="s">
        <v>556</v>
      </c>
      <c r="I6" s="53" t="s">
        <v>160</v>
      </c>
      <c r="J6" s="53" t="s">
        <v>137</v>
      </c>
      <c r="K6" s="53" t="s">
        <v>313</v>
      </c>
    </row>
    <row r="7" spans="1:12" s="53" customFormat="1" x14ac:dyDescent="0.25">
      <c r="A7" s="74">
        <v>5</v>
      </c>
      <c r="B7" s="75">
        <v>43525</v>
      </c>
      <c r="C7" s="76" t="s">
        <v>518</v>
      </c>
      <c r="D7" s="77">
        <v>3250</v>
      </c>
      <c r="E7" s="78" t="s">
        <v>89</v>
      </c>
      <c r="F7" s="79">
        <v>715</v>
      </c>
      <c r="G7" s="80" t="s">
        <v>557</v>
      </c>
      <c r="I7" s="53" t="s">
        <v>135</v>
      </c>
      <c r="J7" s="53" t="s">
        <v>575</v>
      </c>
      <c r="K7" s="53" t="s">
        <v>477</v>
      </c>
      <c r="L7" s="53" t="s">
        <v>141</v>
      </c>
    </row>
    <row r="8" spans="1:12" s="53" customFormat="1" x14ac:dyDescent="0.25">
      <c r="A8" s="74">
        <v>7</v>
      </c>
      <c r="B8" s="75">
        <v>43525</v>
      </c>
      <c r="C8" s="82" t="s">
        <v>519</v>
      </c>
      <c r="D8" s="77">
        <v>5052.5</v>
      </c>
      <c r="E8" s="78" t="s">
        <v>89</v>
      </c>
      <c r="F8" s="79">
        <v>715</v>
      </c>
      <c r="G8" s="81" t="s">
        <v>576</v>
      </c>
      <c r="I8" s="53" t="s">
        <v>142</v>
      </c>
      <c r="J8" s="53" t="s">
        <v>143</v>
      </c>
      <c r="K8" s="53" t="s">
        <v>144</v>
      </c>
      <c r="L8" s="53" t="s">
        <v>145</v>
      </c>
    </row>
    <row r="9" spans="1:12" s="53" customFormat="1" x14ac:dyDescent="0.25">
      <c r="A9" s="74">
        <v>25</v>
      </c>
      <c r="B9" s="75">
        <v>43525</v>
      </c>
      <c r="C9" s="76" t="s">
        <v>520</v>
      </c>
      <c r="D9" s="77">
        <v>1000</v>
      </c>
      <c r="E9" s="78" t="s">
        <v>89</v>
      </c>
      <c r="F9" s="79">
        <v>715</v>
      </c>
      <c r="G9" s="80" t="s">
        <v>558</v>
      </c>
      <c r="I9" s="53" t="s">
        <v>184</v>
      </c>
      <c r="J9" s="53" t="s">
        <v>260</v>
      </c>
      <c r="K9" s="53" t="s">
        <v>261</v>
      </c>
      <c r="L9" s="53" t="s">
        <v>262</v>
      </c>
    </row>
    <row r="10" spans="1:12" s="53" customFormat="1" x14ac:dyDescent="0.25">
      <c r="A10" s="74">
        <v>26</v>
      </c>
      <c r="B10" s="75">
        <v>43525</v>
      </c>
      <c r="C10" s="76" t="s">
        <v>521</v>
      </c>
      <c r="D10" s="77">
        <v>1000</v>
      </c>
      <c r="E10" s="78" t="s">
        <v>89</v>
      </c>
      <c r="F10" s="79">
        <v>715</v>
      </c>
      <c r="G10" s="80" t="s">
        <v>559</v>
      </c>
      <c r="I10" s="53" t="s">
        <v>184</v>
      </c>
      <c r="J10" s="53" t="s">
        <v>260</v>
      </c>
      <c r="K10" s="53" t="s">
        <v>263</v>
      </c>
      <c r="L10" s="53" t="s">
        <v>262</v>
      </c>
    </row>
    <row r="11" spans="1:12" s="53" customFormat="1" ht="14.25" customHeight="1" x14ac:dyDescent="0.25">
      <c r="A11" s="74">
        <v>27</v>
      </c>
      <c r="B11" s="75">
        <v>43525</v>
      </c>
      <c r="C11" s="76" t="s">
        <v>522</v>
      </c>
      <c r="D11" s="77">
        <v>2000</v>
      </c>
      <c r="E11" s="78" t="s">
        <v>89</v>
      </c>
      <c r="F11" s="79">
        <v>715</v>
      </c>
      <c r="G11" s="83" t="s">
        <v>560</v>
      </c>
      <c r="I11" s="53" t="s">
        <v>184</v>
      </c>
      <c r="J11" s="53" t="s">
        <v>577</v>
      </c>
      <c r="K11" s="53" t="s">
        <v>192</v>
      </c>
      <c r="L11" s="53" t="s">
        <v>578</v>
      </c>
    </row>
    <row r="12" spans="1:12" s="53" customFormat="1" x14ac:dyDescent="0.25">
      <c r="A12" s="74">
        <v>30</v>
      </c>
      <c r="B12" s="75">
        <v>43525</v>
      </c>
      <c r="C12" s="76" t="s">
        <v>523</v>
      </c>
      <c r="D12" s="77">
        <v>3622.5</v>
      </c>
      <c r="E12" s="78" t="s">
        <v>89</v>
      </c>
      <c r="F12" s="79">
        <v>715</v>
      </c>
      <c r="G12" s="80" t="s">
        <v>561</v>
      </c>
      <c r="I12" s="53" t="s">
        <v>142</v>
      </c>
      <c r="J12" s="53" t="s">
        <v>181</v>
      </c>
      <c r="K12" s="53" t="s">
        <v>182</v>
      </c>
      <c r="L12" s="53" t="s">
        <v>489</v>
      </c>
    </row>
    <row r="13" spans="1:12" s="53" customFormat="1" x14ac:dyDescent="0.25">
      <c r="A13" s="74">
        <v>32</v>
      </c>
      <c r="B13" s="75">
        <v>43525</v>
      </c>
      <c r="C13" s="76" t="s">
        <v>524</v>
      </c>
      <c r="D13" s="77">
        <v>3243</v>
      </c>
      <c r="E13" s="78" t="s">
        <v>89</v>
      </c>
      <c r="F13" s="79">
        <v>715</v>
      </c>
      <c r="G13" s="80" t="s">
        <v>562</v>
      </c>
      <c r="I13" s="53" t="s">
        <v>135</v>
      </c>
      <c r="J13" s="53" t="s">
        <v>246</v>
      </c>
      <c r="K13" s="53" t="s">
        <v>137</v>
      </c>
      <c r="L13" s="53" t="s">
        <v>138</v>
      </c>
    </row>
    <row r="14" spans="1:12" s="53" customFormat="1" x14ac:dyDescent="0.25">
      <c r="A14" s="74">
        <v>33</v>
      </c>
      <c r="B14" s="75">
        <v>43525</v>
      </c>
      <c r="C14" s="76" t="s">
        <v>525</v>
      </c>
      <c r="D14" s="77">
        <v>3243</v>
      </c>
      <c r="E14" s="78" t="s">
        <v>89</v>
      </c>
      <c r="F14" s="79">
        <v>715</v>
      </c>
      <c r="G14" s="80" t="s">
        <v>563</v>
      </c>
      <c r="I14" s="53" t="s">
        <v>135</v>
      </c>
      <c r="J14" s="53" t="s">
        <v>579</v>
      </c>
      <c r="K14" s="53" t="s">
        <v>154</v>
      </c>
      <c r="L14" s="53" t="s">
        <v>155</v>
      </c>
    </row>
    <row r="15" spans="1:12" s="53" customFormat="1" x14ac:dyDescent="0.25">
      <c r="A15" s="74">
        <v>62</v>
      </c>
      <c r="B15" s="75">
        <v>43528</v>
      </c>
      <c r="C15" s="76" t="s">
        <v>526</v>
      </c>
      <c r="D15" s="77">
        <v>3243</v>
      </c>
      <c r="E15" s="78" t="s">
        <v>89</v>
      </c>
      <c r="F15" s="79">
        <v>715</v>
      </c>
      <c r="G15" s="80" t="s">
        <v>564</v>
      </c>
      <c r="I15" s="53" t="s">
        <v>135</v>
      </c>
      <c r="J15" s="53" t="s">
        <v>228</v>
      </c>
      <c r="K15" s="53" t="s">
        <v>277</v>
      </c>
      <c r="L15" s="53" t="s">
        <v>278</v>
      </c>
    </row>
    <row r="16" spans="1:12" s="53" customFormat="1" x14ac:dyDescent="0.25">
      <c r="A16" s="74">
        <v>63</v>
      </c>
      <c r="B16" s="75">
        <v>43528</v>
      </c>
      <c r="C16" s="76" t="s">
        <v>527</v>
      </c>
      <c r="D16" s="77">
        <v>3243</v>
      </c>
      <c r="E16" s="78" t="s">
        <v>89</v>
      </c>
      <c r="F16" s="79">
        <v>715</v>
      </c>
      <c r="G16" s="80" t="s">
        <v>565</v>
      </c>
      <c r="I16" s="53" t="s">
        <v>160</v>
      </c>
      <c r="J16" s="53" t="s">
        <v>168</v>
      </c>
      <c r="K16" s="53" t="s">
        <v>169</v>
      </c>
      <c r="L16" s="53" t="s">
        <v>170</v>
      </c>
    </row>
    <row r="17" spans="1:12" s="53" customFormat="1" x14ac:dyDescent="0.25">
      <c r="A17" s="74">
        <v>69</v>
      </c>
      <c r="B17" s="75">
        <v>43528</v>
      </c>
      <c r="C17" s="76" t="s">
        <v>528</v>
      </c>
      <c r="D17" s="77">
        <v>3243</v>
      </c>
      <c r="E17" s="78" t="s">
        <v>89</v>
      </c>
      <c r="F17" s="79">
        <v>715</v>
      </c>
      <c r="G17" s="81" t="s">
        <v>580</v>
      </c>
      <c r="I17" s="53" t="s">
        <v>135</v>
      </c>
      <c r="J17" s="53" t="s">
        <v>235</v>
      </c>
      <c r="K17" s="53" t="s">
        <v>581</v>
      </c>
      <c r="L17" s="53" t="s">
        <v>582</v>
      </c>
    </row>
    <row r="18" spans="1:12" s="53" customFormat="1" x14ac:dyDescent="0.25">
      <c r="A18" s="74">
        <v>82</v>
      </c>
      <c r="B18" s="75">
        <v>43529</v>
      </c>
      <c r="C18" s="76" t="s">
        <v>529</v>
      </c>
      <c r="D18" s="77">
        <v>3243</v>
      </c>
      <c r="E18" s="78" t="s">
        <v>89</v>
      </c>
      <c r="F18" s="79">
        <v>715</v>
      </c>
      <c r="G18" s="80" t="s">
        <v>566</v>
      </c>
      <c r="I18" s="53" t="s">
        <v>142</v>
      </c>
      <c r="J18" s="53" t="s">
        <v>453</v>
      </c>
      <c r="K18" s="53" t="s">
        <v>158</v>
      </c>
      <c r="L18" s="53" t="s">
        <v>454</v>
      </c>
    </row>
    <row r="19" spans="1:12" s="53" customFormat="1" x14ac:dyDescent="0.25">
      <c r="A19" s="74">
        <v>86</v>
      </c>
      <c r="B19" s="75">
        <v>43529</v>
      </c>
      <c r="C19" s="76" t="s">
        <v>530</v>
      </c>
      <c r="D19" s="77">
        <v>3243</v>
      </c>
      <c r="E19" s="78" t="s">
        <v>89</v>
      </c>
      <c r="F19" s="79">
        <v>715</v>
      </c>
      <c r="G19" s="80" t="s">
        <v>567</v>
      </c>
      <c r="I19" s="53" t="s">
        <v>142</v>
      </c>
      <c r="J19" s="53" t="s">
        <v>334</v>
      </c>
      <c r="K19" s="53" t="s">
        <v>151</v>
      </c>
      <c r="L19" s="53" t="s">
        <v>152</v>
      </c>
    </row>
    <row r="20" spans="1:12" s="53" customFormat="1" x14ac:dyDescent="0.25">
      <c r="A20" s="74">
        <v>87</v>
      </c>
      <c r="B20" s="75">
        <v>43529</v>
      </c>
      <c r="C20" s="76" t="s">
        <v>531</v>
      </c>
      <c r="D20" s="77">
        <v>4494</v>
      </c>
      <c r="E20" s="78" t="s">
        <v>89</v>
      </c>
      <c r="F20" s="79">
        <v>715</v>
      </c>
      <c r="G20" s="81" t="s">
        <v>583</v>
      </c>
      <c r="I20" s="53" t="s">
        <v>142</v>
      </c>
      <c r="J20" s="53" t="s">
        <v>147</v>
      </c>
      <c r="K20" s="53" t="s">
        <v>148</v>
      </c>
      <c r="L20" s="53" t="s">
        <v>446</v>
      </c>
    </row>
    <row r="21" spans="1:12" s="53" customFormat="1" x14ac:dyDescent="0.25">
      <c r="A21" s="74">
        <v>89</v>
      </c>
      <c r="B21" s="75">
        <v>43529</v>
      </c>
      <c r="C21" s="76" t="s">
        <v>532</v>
      </c>
      <c r="D21" s="77">
        <v>3243</v>
      </c>
      <c r="E21" s="78" t="s">
        <v>89</v>
      </c>
      <c r="F21" s="79">
        <v>715</v>
      </c>
      <c r="G21" s="80" t="s">
        <v>568</v>
      </c>
      <c r="I21" s="53" t="s">
        <v>160</v>
      </c>
      <c r="J21" s="53" t="s">
        <v>246</v>
      </c>
      <c r="K21" s="53" t="s">
        <v>320</v>
      </c>
      <c r="L21" s="53" t="s">
        <v>321</v>
      </c>
    </row>
    <row r="22" spans="1:12" s="53" customFormat="1" x14ac:dyDescent="0.25">
      <c r="A22" s="74">
        <v>91</v>
      </c>
      <c r="B22" s="75">
        <v>43529</v>
      </c>
      <c r="C22" s="76" t="s">
        <v>533</v>
      </c>
      <c r="D22" s="77">
        <v>3450</v>
      </c>
      <c r="E22" s="78" t="s">
        <v>89</v>
      </c>
      <c r="F22" s="79">
        <v>715</v>
      </c>
      <c r="G22" s="80" t="s">
        <v>569</v>
      </c>
      <c r="I22" s="53" t="s">
        <v>160</v>
      </c>
      <c r="J22" s="53" t="s">
        <v>162</v>
      </c>
      <c r="K22" s="53" t="s">
        <v>258</v>
      </c>
      <c r="L22" s="53" t="s">
        <v>259</v>
      </c>
    </row>
    <row r="23" spans="1:12" s="53" customFormat="1" x14ac:dyDescent="0.25">
      <c r="A23" s="74">
        <v>98</v>
      </c>
      <c r="B23" s="75">
        <v>43529</v>
      </c>
      <c r="C23" s="76" t="s">
        <v>534</v>
      </c>
      <c r="D23" s="77">
        <v>3243</v>
      </c>
      <c r="E23" s="78" t="s">
        <v>89</v>
      </c>
      <c r="F23" s="79">
        <v>715</v>
      </c>
      <c r="G23" s="80" t="s">
        <v>570</v>
      </c>
      <c r="I23" s="53" t="s">
        <v>135</v>
      </c>
      <c r="J23" s="53" t="s">
        <v>216</v>
      </c>
      <c r="K23" s="53" t="s">
        <v>331</v>
      </c>
      <c r="L23" s="53" t="s">
        <v>584</v>
      </c>
    </row>
    <row r="24" spans="1:12" s="53" customFormat="1" x14ac:dyDescent="0.25">
      <c r="A24" s="74">
        <v>100</v>
      </c>
      <c r="B24" s="75">
        <v>43529</v>
      </c>
      <c r="C24" s="76" t="s">
        <v>535</v>
      </c>
      <c r="D24" s="77">
        <v>3243</v>
      </c>
      <c r="E24" s="78" t="s">
        <v>89</v>
      </c>
      <c r="F24" s="79">
        <v>715</v>
      </c>
      <c r="G24" s="80" t="s">
        <v>571</v>
      </c>
      <c r="I24" s="53" t="s">
        <v>135</v>
      </c>
      <c r="J24" s="53" t="s">
        <v>195</v>
      </c>
      <c r="K24" s="53" t="s">
        <v>465</v>
      </c>
      <c r="L24" s="53" t="s">
        <v>196</v>
      </c>
    </row>
    <row r="25" spans="1:12" s="53" customFormat="1" x14ac:dyDescent="0.25">
      <c r="A25" s="74">
        <v>107</v>
      </c>
      <c r="B25" s="75">
        <v>43529</v>
      </c>
      <c r="C25" s="76" t="s">
        <v>536</v>
      </c>
      <c r="D25" s="77">
        <v>3243</v>
      </c>
      <c r="E25" s="78" t="s">
        <v>89</v>
      </c>
      <c r="F25" s="79">
        <v>715</v>
      </c>
      <c r="G25" s="80" t="s">
        <v>572</v>
      </c>
      <c r="I25" s="53" t="s">
        <v>135</v>
      </c>
      <c r="J25" s="53" t="s">
        <v>585</v>
      </c>
      <c r="K25" s="53" t="s">
        <v>327</v>
      </c>
      <c r="L25" s="53" t="s">
        <v>328</v>
      </c>
    </row>
    <row r="26" spans="1:12" s="53" customFormat="1" x14ac:dyDescent="0.25">
      <c r="A26" s="74">
        <v>120</v>
      </c>
      <c r="B26" s="75">
        <v>43530</v>
      </c>
      <c r="C26" s="76" t="s">
        <v>537</v>
      </c>
      <c r="D26" s="77">
        <v>3450</v>
      </c>
      <c r="E26" s="78" t="s">
        <v>89</v>
      </c>
      <c r="F26" s="79">
        <v>715</v>
      </c>
      <c r="G26" s="80" t="s">
        <v>573</v>
      </c>
      <c r="I26" s="53" t="s">
        <v>171</v>
      </c>
      <c r="J26" s="53" t="s">
        <v>144</v>
      </c>
      <c r="K26" s="53" t="s">
        <v>144</v>
      </c>
      <c r="L26" s="53" t="s">
        <v>462</v>
      </c>
    </row>
    <row r="27" spans="1:12" s="53" customFormat="1" x14ac:dyDescent="0.25">
      <c r="A27" s="74">
        <v>121</v>
      </c>
      <c r="B27" s="75">
        <v>43530</v>
      </c>
      <c r="C27" s="76" t="s">
        <v>538</v>
      </c>
      <c r="D27" s="77">
        <v>3450</v>
      </c>
      <c r="E27" s="78" t="s">
        <v>89</v>
      </c>
      <c r="F27" s="79">
        <v>715</v>
      </c>
      <c r="G27" s="80"/>
      <c r="I27" s="53" t="s">
        <v>135</v>
      </c>
      <c r="J27" s="53" t="s">
        <v>140</v>
      </c>
      <c r="K27" s="53" t="s">
        <v>477</v>
      </c>
      <c r="L27" s="53" t="s">
        <v>478</v>
      </c>
    </row>
    <row r="28" spans="1:12" s="53" customFormat="1" x14ac:dyDescent="0.25">
      <c r="A28" s="74">
        <v>155</v>
      </c>
      <c r="B28" s="75">
        <v>43531</v>
      </c>
      <c r="C28" s="76" t="s">
        <v>539</v>
      </c>
      <c r="D28" s="77">
        <v>3450</v>
      </c>
      <c r="E28" s="78" t="s">
        <v>89</v>
      </c>
      <c r="F28" s="79">
        <v>715</v>
      </c>
      <c r="G28" s="80" t="s">
        <v>574</v>
      </c>
      <c r="I28" s="53" t="s">
        <v>171</v>
      </c>
      <c r="J28" s="53" t="s">
        <v>272</v>
      </c>
      <c r="K28" s="53" t="s">
        <v>447</v>
      </c>
      <c r="L28" s="53" t="s">
        <v>448</v>
      </c>
    </row>
    <row r="29" spans="1:12" s="53" customFormat="1" x14ac:dyDescent="0.25">
      <c r="A29" s="74">
        <v>165</v>
      </c>
      <c r="B29" s="75">
        <v>43531</v>
      </c>
      <c r="C29" s="76" t="s">
        <v>540</v>
      </c>
      <c r="D29" s="77">
        <v>4547</v>
      </c>
      <c r="E29" s="78" t="s">
        <v>89</v>
      </c>
      <c r="F29" s="79">
        <v>715</v>
      </c>
      <c r="G29" s="81" t="s">
        <v>586</v>
      </c>
      <c r="I29" s="53" t="s">
        <v>171</v>
      </c>
      <c r="J29" s="53" t="s">
        <v>245</v>
      </c>
      <c r="K29" s="53" t="s">
        <v>476</v>
      </c>
      <c r="L29" s="53" t="s">
        <v>587</v>
      </c>
    </row>
    <row r="30" spans="1:12" s="53" customFormat="1" x14ac:dyDescent="0.25">
      <c r="A30" s="74">
        <v>236</v>
      </c>
      <c r="B30" s="75">
        <v>43535</v>
      </c>
      <c r="C30" s="76" t="s">
        <v>541</v>
      </c>
      <c r="D30" s="77">
        <v>5475</v>
      </c>
      <c r="E30" s="78" t="s">
        <v>89</v>
      </c>
      <c r="F30" s="79">
        <v>715</v>
      </c>
      <c r="G30" s="81" t="s">
        <v>588</v>
      </c>
      <c r="I30" s="53" t="s">
        <v>265</v>
      </c>
      <c r="J30" s="53" t="s">
        <v>266</v>
      </c>
      <c r="K30" s="53" t="s">
        <v>246</v>
      </c>
      <c r="L30" s="53" t="s">
        <v>267</v>
      </c>
    </row>
    <row r="31" spans="1:12" s="53" customFormat="1" x14ac:dyDescent="0.25">
      <c r="A31" s="74">
        <v>272</v>
      </c>
      <c r="B31" s="75">
        <v>43535</v>
      </c>
      <c r="C31" s="76" t="s">
        <v>542</v>
      </c>
      <c r="D31" s="77">
        <v>820</v>
      </c>
      <c r="E31" s="78" t="s">
        <v>89</v>
      </c>
      <c r="F31" s="79">
        <v>715</v>
      </c>
      <c r="G31" s="81" t="s">
        <v>619</v>
      </c>
      <c r="H31" s="54" t="s">
        <v>6</v>
      </c>
      <c r="J31" s="53" t="s">
        <v>151</v>
      </c>
      <c r="K31" s="53" t="s">
        <v>211</v>
      </c>
      <c r="L31" s="53" t="s">
        <v>212</v>
      </c>
    </row>
    <row r="32" spans="1:12" s="53" customFormat="1" x14ac:dyDescent="0.25">
      <c r="A32" s="74">
        <v>287</v>
      </c>
      <c r="B32" s="75">
        <v>43536</v>
      </c>
      <c r="C32" s="76" t="s">
        <v>543</v>
      </c>
      <c r="D32" s="77">
        <v>3450</v>
      </c>
      <c r="E32" s="78" t="s">
        <v>89</v>
      </c>
      <c r="F32" s="79">
        <v>715</v>
      </c>
      <c r="G32" s="81" t="s">
        <v>590</v>
      </c>
      <c r="I32" s="53" t="s">
        <v>135</v>
      </c>
      <c r="J32" s="53" t="s">
        <v>175</v>
      </c>
      <c r="K32" s="53" t="s">
        <v>589</v>
      </c>
      <c r="L32" s="53" t="s">
        <v>177</v>
      </c>
    </row>
    <row r="33" spans="1:12" s="53" customFormat="1" x14ac:dyDescent="0.25">
      <c r="A33" s="74">
        <v>294</v>
      </c>
      <c r="B33" s="75">
        <v>43536</v>
      </c>
      <c r="C33" s="76" t="s">
        <v>544</v>
      </c>
      <c r="D33" s="77">
        <v>6500</v>
      </c>
      <c r="E33" s="78" t="s">
        <v>89</v>
      </c>
      <c r="F33" s="79">
        <v>715</v>
      </c>
      <c r="G33" s="81" t="s">
        <v>591</v>
      </c>
      <c r="I33" s="53" t="s">
        <v>592</v>
      </c>
      <c r="J33" s="53" t="s">
        <v>244</v>
      </c>
      <c r="K33" s="53" t="s">
        <v>593</v>
      </c>
      <c r="L33" s="53" t="s">
        <v>594</v>
      </c>
    </row>
    <row r="34" spans="1:12" s="53" customFormat="1" x14ac:dyDescent="0.25">
      <c r="A34" s="74">
        <v>309</v>
      </c>
      <c r="B34" s="75">
        <v>43537</v>
      </c>
      <c r="C34" s="82" t="s">
        <v>545</v>
      </c>
      <c r="D34" s="77">
        <v>3450</v>
      </c>
      <c r="E34" s="78" t="s">
        <v>89</v>
      </c>
      <c r="F34" s="79">
        <v>715</v>
      </c>
      <c r="G34" s="81" t="s">
        <v>595</v>
      </c>
      <c r="I34" s="53" t="s">
        <v>160</v>
      </c>
      <c r="J34" s="53" t="s">
        <v>192</v>
      </c>
      <c r="K34" s="53" t="s">
        <v>193</v>
      </c>
      <c r="L34" s="53" t="s">
        <v>194</v>
      </c>
    </row>
    <row r="35" spans="1:12" s="53" customFormat="1" x14ac:dyDescent="0.25">
      <c r="A35" s="74">
        <v>317</v>
      </c>
      <c r="B35" s="75">
        <v>43537</v>
      </c>
      <c r="C35" s="76" t="s">
        <v>546</v>
      </c>
      <c r="D35" s="77">
        <v>4150</v>
      </c>
      <c r="E35" s="78" t="s">
        <v>89</v>
      </c>
      <c r="F35" s="79">
        <v>715</v>
      </c>
      <c r="G35" s="81" t="s">
        <v>596</v>
      </c>
      <c r="I35" s="53" t="s">
        <v>184</v>
      </c>
      <c r="J35" s="53" t="s">
        <v>486</v>
      </c>
      <c r="K35" s="53" t="s">
        <v>597</v>
      </c>
      <c r="L35" s="53" t="s">
        <v>598</v>
      </c>
    </row>
    <row r="36" spans="1:12" s="53" customFormat="1" x14ac:dyDescent="0.25">
      <c r="A36" s="74">
        <v>325</v>
      </c>
      <c r="B36" s="75">
        <v>43538</v>
      </c>
      <c r="C36" s="76" t="s">
        <v>547</v>
      </c>
      <c r="D36" s="77">
        <v>820</v>
      </c>
      <c r="E36" s="78" t="s">
        <v>89</v>
      </c>
      <c r="F36" s="79">
        <v>715</v>
      </c>
      <c r="G36" s="81" t="s">
        <v>600</v>
      </c>
      <c r="H36" s="54" t="s">
        <v>6</v>
      </c>
      <c r="I36" s="53" t="s">
        <v>601</v>
      </c>
      <c r="J36" s="53" t="s">
        <v>602</v>
      </c>
      <c r="K36" s="53" t="s">
        <v>603</v>
      </c>
      <c r="L36" s="53" t="s">
        <v>163</v>
      </c>
    </row>
    <row r="37" spans="1:12" s="53" customFormat="1" x14ac:dyDescent="0.25">
      <c r="A37" s="74">
        <v>338</v>
      </c>
      <c r="B37" s="75">
        <v>43539</v>
      </c>
      <c r="C37" s="76" t="s">
        <v>548</v>
      </c>
      <c r="D37" s="77">
        <v>820</v>
      </c>
      <c r="E37" s="78" t="s">
        <v>89</v>
      </c>
      <c r="F37" s="79">
        <v>715</v>
      </c>
      <c r="G37" s="81" t="s">
        <v>604</v>
      </c>
      <c r="H37" s="54" t="s">
        <v>6</v>
      </c>
      <c r="I37" s="53" t="s">
        <v>592</v>
      </c>
      <c r="J37" s="53" t="s">
        <v>602</v>
      </c>
      <c r="K37" s="53" t="s">
        <v>603</v>
      </c>
      <c r="L37" s="53" t="s">
        <v>484</v>
      </c>
    </row>
    <row r="38" spans="1:12" s="53" customFormat="1" x14ac:dyDescent="0.25">
      <c r="A38" s="74">
        <v>362</v>
      </c>
      <c r="B38" s="75">
        <v>43539</v>
      </c>
      <c r="C38" s="82" t="s">
        <v>549</v>
      </c>
      <c r="D38" s="77">
        <v>3450</v>
      </c>
      <c r="E38" s="78" t="s">
        <v>89</v>
      </c>
      <c r="F38" s="79">
        <v>715</v>
      </c>
      <c r="G38" s="81" t="s">
        <v>605</v>
      </c>
      <c r="I38" s="53" t="s">
        <v>160</v>
      </c>
      <c r="J38" s="53" t="s">
        <v>485</v>
      </c>
      <c r="K38" s="53" t="s">
        <v>606</v>
      </c>
      <c r="L38" s="53" t="s">
        <v>607</v>
      </c>
    </row>
    <row r="39" spans="1:12" s="53" customFormat="1" x14ac:dyDescent="0.25">
      <c r="A39" s="74">
        <v>366</v>
      </c>
      <c r="B39" s="75">
        <v>43539</v>
      </c>
      <c r="C39" s="76" t="s">
        <v>550</v>
      </c>
      <c r="D39" s="77">
        <v>3450</v>
      </c>
      <c r="E39" s="78" t="s">
        <v>89</v>
      </c>
      <c r="F39" s="79">
        <v>715</v>
      </c>
      <c r="G39" s="81" t="s">
        <v>608</v>
      </c>
      <c r="I39" s="53" t="s">
        <v>160</v>
      </c>
      <c r="J39" s="53" t="s">
        <v>449</v>
      </c>
      <c r="K39" s="53" t="s">
        <v>450</v>
      </c>
      <c r="L39" s="53" t="s">
        <v>451</v>
      </c>
    </row>
    <row r="40" spans="1:12" s="53" customFormat="1" x14ac:dyDescent="0.25">
      <c r="A40" s="74">
        <v>372</v>
      </c>
      <c r="B40" s="75">
        <v>43543</v>
      </c>
      <c r="C40" s="76" t="s">
        <v>551</v>
      </c>
      <c r="D40" s="77">
        <v>3900</v>
      </c>
      <c r="E40" s="78" t="s">
        <v>89</v>
      </c>
      <c r="F40" s="79">
        <v>715</v>
      </c>
      <c r="G40" s="81" t="s">
        <v>609</v>
      </c>
      <c r="I40" s="53" t="s">
        <v>142</v>
      </c>
      <c r="J40" s="53" t="s">
        <v>235</v>
      </c>
      <c r="K40" s="53" t="s">
        <v>179</v>
      </c>
      <c r="L40" s="53" t="s">
        <v>238</v>
      </c>
    </row>
    <row r="41" spans="1:12" s="53" customFormat="1" x14ac:dyDescent="0.25">
      <c r="A41" s="74">
        <v>402</v>
      </c>
      <c r="B41" s="75">
        <v>43544</v>
      </c>
      <c r="C41" s="76" t="s">
        <v>552</v>
      </c>
      <c r="D41" s="77">
        <v>820</v>
      </c>
      <c r="E41" s="78" t="s">
        <v>89</v>
      </c>
      <c r="F41" s="79">
        <v>715</v>
      </c>
      <c r="G41" s="81" t="s">
        <v>615</v>
      </c>
      <c r="H41" s="54" t="s">
        <v>6</v>
      </c>
      <c r="I41" s="53" t="s">
        <v>184</v>
      </c>
      <c r="J41" s="53" t="s">
        <v>479</v>
      </c>
      <c r="K41" s="53" t="s">
        <v>192</v>
      </c>
      <c r="L41" s="53" t="s">
        <v>206</v>
      </c>
    </row>
    <row r="42" spans="1:12" s="53" customFormat="1" x14ac:dyDescent="0.25">
      <c r="A42" s="74">
        <v>455</v>
      </c>
      <c r="B42" s="75">
        <v>43546</v>
      </c>
      <c r="C42" s="76" t="s">
        <v>553</v>
      </c>
      <c r="D42" s="77">
        <v>820</v>
      </c>
      <c r="E42" s="78" t="s">
        <v>89</v>
      </c>
      <c r="F42" s="79">
        <v>715</v>
      </c>
      <c r="G42" s="81" t="s">
        <v>612</v>
      </c>
      <c r="H42" s="54" t="s">
        <v>6</v>
      </c>
      <c r="I42" s="53" t="s">
        <v>184</v>
      </c>
      <c r="J42" s="53" t="s">
        <v>613</v>
      </c>
      <c r="K42" s="53" t="s">
        <v>188</v>
      </c>
      <c r="L42" s="53" t="s">
        <v>614</v>
      </c>
    </row>
    <row r="43" spans="1:12" s="53" customFormat="1" x14ac:dyDescent="0.25">
      <c r="A43" s="74">
        <v>492</v>
      </c>
      <c r="B43" s="75">
        <v>43549</v>
      </c>
      <c r="C43" s="76" t="s">
        <v>554</v>
      </c>
      <c r="D43" s="77">
        <v>820</v>
      </c>
      <c r="E43" s="78" t="s">
        <v>89</v>
      </c>
      <c r="F43" s="79">
        <v>715</v>
      </c>
      <c r="G43" s="81" t="s">
        <v>610</v>
      </c>
      <c r="H43" s="54" t="s">
        <v>6</v>
      </c>
      <c r="I43" s="53" t="s">
        <v>184</v>
      </c>
      <c r="J43" s="53" t="s">
        <v>483</v>
      </c>
      <c r="K43" s="53" t="s">
        <v>280</v>
      </c>
      <c r="L43" s="53" t="s">
        <v>611</v>
      </c>
    </row>
    <row r="44" spans="1:12" s="53" customFormat="1" x14ac:dyDescent="0.25">
      <c r="A44" s="74">
        <v>511</v>
      </c>
      <c r="B44" s="75">
        <v>43550</v>
      </c>
      <c r="C44" s="76" t="s">
        <v>555</v>
      </c>
      <c r="D44" s="77">
        <v>3940</v>
      </c>
      <c r="E44" s="78" t="s">
        <v>89</v>
      </c>
      <c r="F44" s="79">
        <v>715</v>
      </c>
      <c r="G44" s="81" t="s">
        <v>616</v>
      </c>
      <c r="I44" s="53" t="s">
        <v>160</v>
      </c>
      <c r="J44" s="53" t="s">
        <v>485</v>
      </c>
      <c r="K44" s="53" t="s">
        <v>486</v>
      </c>
      <c r="L44" s="53" t="s">
        <v>617</v>
      </c>
    </row>
    <row r="45" spans="1:12" x14ac:dyDescent="0.25">
      <c r="C45" s="84" t="s">
        <v>288</v>
      </c>
      <c r="D45" s="71">
        <f>SUM(D6:D44)</f>
        <v>120574</v>
      </c>
    </row>
    <row r="46" spans="1:12" ht="15.75" thickBot="1" x14ac:dyDescent="0.3">
      <c r="C46" s="84" t="s">
        <v>289</v>
      </c>
      <c r="D46" s="85">
        <f>+D31+D36+D37+D41+D42+D43</f>
        <v>4920</v>
      </c>
    </row>
    <row r="47" spans="1:12" ht="15.75" thickTop="1" x14ac:dyDescent="0.25">
      <c r="C47" s="84" t="s">
        <v>618</v>
      </c>
      <c r="D47" s="71">
        <f>D45-D46</f>
        <v>115654</v>
      </c>
    </row>
    <row r="50" spans="2:5" x14ac:dyDescent="0.25">
      <c r="C50" s="33" t="s">
        <v>282</v>
      </c>
      <c r="D50" s="33" t="s">
        <v>622</v>
      </c>
      <c r="E50" s="33" t="s">
        <v>20</v>
      </c>
    </row>
    <row r="51" spans="2:5" x14ac:dyDescent="0.25">
      <c r="B51" s="34">
        <v>43531</v>
      </c>
      <c r="C51" t="s">
        <v>620</v>
      </c>
      <c r="D51" s="86">
        <v>3450</v>
      </c>
    </row>
    <row r="52" spans="2:5" x14ac:dyDescent="0.25">
      <c r="B52" s="34">
        <v>43538</v>
      </c>
      <c r="C52" t="s">
        <v>621</v>
      </c>
      <c r="D52" s="86">
        <v>7222.5</v>
      </c>
      <c r="E52" s="87" t="s">
        <v>623</v>
      </c>
    </row>
    <row r="53" spans="2:5" x14ac:dyDescent="0.25">
      <c r="B53" s="34">
        <v>43538</v>
      </c>
      <c r="C53" t="s">
        <v>286</v>
      </c>
      <c r="D53" s="86">
        <v>5285</v>
      </c>
      <c r="E53" s="87" t="s">
        <v>599</v>
      </c>
    </row>
    <row r="54" spans="2:5" x14ac:dyDescent="0.25">
      <c r="B54" s="34">
        <v>43539</v>
      </c>
      <c r="C54" t="s">
        <v>624</v>
      </c>
      <c r="D54" s="86">
        <v>3450</v>
      </c>
      <c r="E54" s="87" t="s">
        <v>625</v>
      </c>
    </row>
    <row r="55" spans="2:5" x14ac:dyDescent="0.25">
      <c r="B55" s="34">
        <v>43544</v>
      </c>
      <c r="C55" t="s">
        <v>626</v>
      </c>
      <c r="D55" s="86">
        <v>7717.5</v>
      </c>
      <c r="E55" s="87" t="s">
        <v>627</v>
      </c>
    </row>
    <row r="56" spans="2:5" x14ac:dyDescent="0.25">
      <c r="B56" s="34">
        <v>43550</v>
      </c>
      <c r="C56" t="s">
        <v>283</v>
      </c>
      <c r="D56" s="86">
        <v>2000</v>
      </c>
      <c r="E56" s="87"/>
    </row>
    <row r="57" spans="2:5" x14ac:dyDescent="0.25">
      <c r="B57" s="34">
        <v>43551</v>
      </c>
      <c r="C57" t="s">
        <v>630</v>
      </c>
      <c r="D57" s="86">
        <v>3600</v>
      </c>
      <c r="E57" s="87" t="s">
        <v>631</v>
      </c>
    </row>
    <row r="58" spans="2:5" x14ac:dyDescent="0.25">
      <c r="B58" s="34">
        <v>43552</v>
      </c>
      <c r="C58" t="s">
        <v>632</v>
      </c>
      <c r="D58" s="86">
        <v>3600</v>
      </c>
      <c r="E58" s="87" t="s">
        <v>633</v>
      </c>
    </row>
    <row r="59" spans="2:5" x14ac:dyDescent="0.25">
      <c r="B59" s="34">
        <v>43552</v>
      </c>
      <c r="C59" t="s">
        <v>634</v>
      </c>
      <c r="D59" s="86">
        <v>3250</v>
      </c>
      <c r="E59" s="87" t="s">
        <v>635</v>
      </c>
    </row>
    <row r="60" spans="2:5" x14ac:dyDescent="0.25">
      <c r="B60" s="34">
        <v>43552</v>
      </c>
      <c r="C60" t="s">
        <v>636</v>
      </c>
      <c r="D60" s="86">
        <v>3600</v>
      </c>
      <c r="E60" s="87" t="s">
        <v>637</v>
      </c>
    </row>
    <row r="61" spans="2:5" x14ac:dyDescent="0.25">
      <c r="B61" s="34">
        <v>43553</v>
      </c>
      <c r="C61" t="s">
        <v>628</v>
      </c>
      <c r="D61" s="86">
        <v>3772.5</v>
      </c>
      <c r="E61" s="87" t="s">
        <v>629</v>
      </c>
    </row>
    <row r="62" spans="2:5" x14ac:dyDescent="0.25">
      <c r="B62" s="34">
        <v>43553</v>
      </c>
      <c r="C62" t="s">
        <v>638</v>
      </c>
      <c r="D62" s="86">
        <v>5525</v>
      </c>
      <c r="E62" s="87" t="s">
        <v>639</v>
      </c>
    </row>
    <row r="63" spans="2:5" x14ac:dyDescent="0.25">
      <c r="B63" s="34">
        <v>43553</v>
      </c>
      <c r="C63" t="s">
        <v>640</v>
      </c>
      <c r="D63" s="86">
        <v>3500</v>
      </c>
    </row>
    <row r="64" spans="2:5" ht="15.75" thickBot="1" x14ac:dyDescent="0.3">
      <c r="B64" s="34">
        <v>43553</v>
      </c>
      <c r="C64" t="s">
        <v>641</v>
      </c>
      <c r="D64" s="88">
        <v>5052.5</v>
      </c>
      <c r="E64" s="87" t="s">
        <v>642</v>
      </c>
    </row>
    <row r="65" spans="3:4" ht="15.75" thickTop="1" x14ac:dyDescent="0.25">
      <c r="C65" s="89" t="s">
        <v>288</v>
      </c>
      <c r="D65" s="45">
        <f>SUM(D51:D64)</f>
        <v>61025</v>
      </c>
    </row>
  </sheetData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39"/>
  <sheetViews>
    <sheetView topLeftCell="B1" workbookViewId="0">
      <selection activeCell="E9" sqref="E9"/>
    </sheetView>
  </sheetViews>
  <sheetFormatPr baseColWidth="10" defaultRowHeight="15" x14ac:dyDescent="0.25"/>
  <cols>
    <col min="3" max="3" width="30.42578125" bestFit="1" customWidth="1"/>
    <col min="4" max="4" width="11.5703125" bestFit="1" customWidth="1"/>
    <col min="5" max="5" width="35.7109375" customWidth="1"/>
    <col min="7" max="7" width="14.28515625" customWidth="1"/>
  </cols>
  <sheetData>
    <row r="3" spans="3:19" ht="15.75" x14ac:dyDescent="0.3">
      <c r="C3" s="10"/>
      <c r="D3" s="10"/>
      <c r="E3" s="10"/>
      <c r="F3" s="10"/>
      <c r="G3" s="9"/>
      <c r="H3" s="9"/>
      <c r="I3" s="9"/>
    </row>
    <row r="4" spans="3:19" ht="20.25" x14ac:dyDescent="0.35">
      <c r="C4" s="10"/>
      <c r="D4" s="110" t="s">
        <v>8</v>
      </c>
      <c r="E4" s="110"/>
      <c r="F4" s="110"/>
      <c r="G4" s="9"/>
      <c r="H4" s="9"/>
      <c r="I4" s="9"/>
    </row>
    <row r="5" spans="3:19" ht="20.25" x14ac:dyDescent="0.35">
      <c r="C5" s="10"/>
      <c r="D5" s="110" t="s">
        <v>9</v>
      </c>
      <c r="E5" s="110"/>
      <c r="F5" s="110"/>
      <c r="G5" s="9"/>
      <c r="H5" s="9"/>
      <c r="I5" s="9"/>
    </row>
    <row r="6" spans="3:19" ht="20.25" x14ac:dyDescent="0.35">
      <c r="C6" s="10"/>
      <c r="D6" s="111" t="s">
        <v>514</v>
      </c>
      <c r="E6" s="111"/>
      <c r="F6" s="111"/>
      <c r="G6" s="9"/>
      <c r="H6" s="9"/>
      <c r="I6" s="9"/>
    </row>
    <row r="7" spans="3:19" x14ac:dyDescent="0.25">
      <c r="C7" s="9"/>
      <c r="D7" s="9"/>
      <c r="E7" s="13"/>
      <c r="F7" s="9"/>
      <c r="G7" s="9"/>
      <c r="H7" s="9"/>
      <c r="I7" s="9"/>
    </row>
    <row r="8" spans="3:19" x14ac:dyDescent="0.25">
      <c r="C8" s="15" t="s">
        <v>3</v>
      </c>
      <c r="D8" s="16" t="s">
        <v>10</v>
      </c>
      <c r="E8" s="14"/>
      <c r="G8" s="14"/>
      <c r="H8" s="38" t="s">
        <v>25</v>
      </c>
      <c r="I8" s="17"/>
    </row>
    <row r="9" spans="3:19" x14ac:dyDescent="0.25">
      <c r="C9" s="11" t="s">
        <v>26</v>
      </c>
      <c r="D9" s="12">
        <v>35000</v>
      </c>
      <c r="E9" s="58" t="s">
        <v>510</v>
      </c>
      <c r="F9" s="19" t="s">
        <v>19</v>
      </c>
      <c r="H9" s="39">
        <v>14</v>
      </c>
      <c r="I9" s="36"/>
      <c r="J9" s="34"/>
      <c r="K9" s="11"/>
      <c r="L9" s="12"/>
      <c r="M9" s="18"/>
      <c r="N9" s="19"/>
    </row>
    <row r="10" spans="3:19" x14ac:dyDescent="0.25">
      <c r="C10" s="11" t="s">
        <v>27</v>
      </c>
      <c r="D10" s="12">
        <v>35000</v>
      </c>
      <c r="E10" s="58" t="s">
        <v>511</v>
      </c>
      <c r="F10" s="19" t="s">
        <v>22</v>
      </c>
      <c r="H10" s="39">
        <v>14</v>
      </c>
      <c r="I10" s="36"/>
    </row>
    <row r="11" spans="3:19" x14ac:dyDescent="0.25">
      <c r="C11" s="11" t="s">
        <v>295</v>
      </c>
      <c r="D11" s="12">
        <v>35000</v>
      </c>
      <c r="E11" s="58" t="s">
        <v>512</v>
      </c>
      <c r="F11" s="19" t="s">
        <v>22</v>
      </c>
      <c r="H11" s="39">
        <v>3</v>
      </c>
      <c r="I11" s="36"/>
    </row>
    <row r="12" spans="3:19" x14ac:dyDescent="0.25">
      <c r="C12" s="11" t="s">
        <v>296</v>
      </c>
      <c r="D12" s="12">
        <v>35000</v>
      </c>
      <c r="E12" s="58" t="s">
        <v>513</v>
      </c>
      <c r="F12" s="19" t="s">
        <v>19</v>
      </c>
      <c r="H12" s="39">
        <v>3</v>
      </c>
      <c r="I12" s="36"/>
    </row>
    <row r="13" spans="3:19" x14ac:dyDescent="0.25">
      <c r="C13" s="20" t="s">
        <v>7</v>
      </c>
      <c r="D13" s="31">
        <f>SUM(D9:D12)</f>
        <v>140000</v>
      </c>
      <c r="E13" s="18"/>
      <c r="F13" s="9"/>
      <c r="G13" s="9"/>
      <c r="H13" s="9"/>
      <c r="I13" s="9"/>
      <c r="K13" s="11"/>
      <c r="L13" s="12"/>
      <c r="M13" s="37"/>
      <c r="N13" s="19"/>
      <c r="O13" s="18"/>
      <c r="P13" s="19"/>
      <c r="Q13" s="9"/>
      <c r="R13" s="36"/>
      <c r="S13" s="34"/>
    </row>
    <row r="14" spans="3:19" x14ac:dyDescent="0.25">
      <c r="K14" s="11"/>
      <c r="L14" s="12"/>
      <c r="M14" s="18"/>
      <c r="N14" s="19"/>
      <c r="P14" s="19"/>
      <c r="Q14" s="36"/>
      <c r="R14" s="36"/>
    </row>
    <row r="16" spans="3:19" x14ac:dyDescent="0.25">
      <c r="C16" s="9"/>
      <c r="D16" s="9"/>
      <c r="E16" s="9"/>
      <c r="F16" s="9"/>
      <c r="G16" s="21"/>
      <c r="H16" s="9"/>
      <c r="I16" s="9"/>
    </row>
    <row r="17" spans="2:14" x14ac:dyDescent="0.25">
      <c r="C17" s="20" t="s">
        <v>11</v>
      </c>
      <c r="D17" s="9"/>
      <c r="E17" s="9"/>
      <c r="F17" s="9"/>
      <c r="G17" s="9"/>
      <c r="H17" s="9"/>
      <c r="I17" s="9"/>
    </row>
    <row r="18" spans="2:14" x14ac:dyDescent="0.25">
      <c r="C18" s="22" t="s">
        <v>508</v>
      </c>
      <c r="D18" s="35">
        <f>MARZO!D45</f>
        <v>120574</v>
      </c>
      <c r="E18" s="12"/>
      <c r="F18" s="12"/>
      <c r="G18" s="9"/>
      <c r="H18" s="9"/>
      <c r="I18" s="9"/>
    </row>
    <row r="19" spans="2:14" ht="15.75" x14ac:dyDescent="0.3">
      <c r="B19" s="60" t="s">
        <v>293</v>
      </c>
      <c r="C19" s="22" t="s">
        <v>12</v>
      </c>
      <c r="D19" s="12">
        <f>MARZO!D65</f>
        <v>61025</v>
      </c>
      <c r="E19" s="12"/>
      <c r="F19" s="12"/>
      <c r="G19" s="9"/>
      <c r="H19" s="61"/>
      <c r="I19" s="46"/>
      <c r="J19" s="62"/>
      <c r="K19" s="62"/>
      <c r="L19" s="62"/>
      <c r="M19" s="62"/>
      <c r="N19" s="9"/>
    </row>
    <row r="20" spans="2:14" ht="16.5" x14ac:dyDescent="0.3">
      <c r="B20" s="59" t="s">
        <v>294</v>
      </c>
      <c r="C20" s="22" t="s">
        <v>509</v>
      </c>
      <c r="D20" s="12">
        <f>MARZO!D46</f>
        <v>4920</v>
      </c>
      <c r="E20" s="18"/>
      <c r="F20" s="18"/>
      <c r="G20" s="9"/>
      <c r="H20" s="61"/>
      <c r="I20" s="46"/>
      <c r="J20" s="62"/>
      <c r="K20" s="62"/>
      <c r="L20" s="62"/>
      <c r="M20" s="62"/>
      <c r="N20" s="9"/>
    </row>
    <row r="21" spans="2:14" x14ac:dyDescent="0.25">
      <c r="B21" s="9"/>
      <c r="C21" s="20" t="s">
        <v>7</v>
      </c>
      <c r="D21" s="32">
        <f>D18+D19-D20</f>
        <v>176679</v>
      </c>
      <c r="E21" s="9"/>
      <c r="F21" s="9"/>
      <c r="G21" s="9"/>
      <c r="H21" s="61"/>
      <c r="I21" s="46"/>
      <c r="J21" s="62"/>
      <c r="K21" s="62"/>
      <c r="L21" s="62"/>
      <c r="M21" s="62"/>
      <c r="N21" s="9"/>
    </row>
    <row r="22" spans="2:14" x14ac:dyDescent="0.25">
      <c r="H22" s="61"/>
      <c r="I22" s="46"/>
      <c r="J22" s="2"/>
      <c r="K22" s="2"/>
      <c r="L22" s="2"/>
      <c r="M22" s="2"/>
    </row>
    <row r="23" spans="2:14" ht="16.5" x14ac:dyDescent="0.3">
      <c r="B23" s="9"/>
      <c r="C23" s="20" t="s">
        <v>13</v>
      </c>
      <c r="D23" s="32">
        <f>D21-D13</f>
        <v>36679</v>
      </c>
      <c r="E23" s="24"/>
      <c r="F23" s="9"/>
      <c r="G23" s="9"/>
      <c r="H23" s="61"/>
      <c r="I23" s="46"/>
      <c r="J23" s="62"/>
      <c r="K23" s="62"/>
      <c r="L23" s="62"/>
      <c r="M23" s="62"/>
      <c r="N23" s="9"/>
    </row>
    <row r="24" spans="2:14" x14ac:dyDescent="0.25">
      <c r="B24" s="9"/>
      <c r="C24" s="11" t="s">
        <v>14</v>
      </c>
      <c r="D24" s="32">
        <f>+D23*0.16</f>
        <v>5868.64</v>
      </c>
      <c r="E24" s="9"/>
      <c r="F24" s="18"/>
      <c r="G24" s="9"/>
      <c r="H24" s="9"/>
      <c r="I24" s="9"/>
      <c r="J24" s="9"/>
      <c r="K24" s="9"/>
      <c r="L24" s="9"/>
      <c r="M24" s="9"/>
      <c r="N24" s="9"/>
    </row>
    <row r="25" spans="2:14" x14ac:dyDescent="0.25">
      <c r="B25" s="9"/>
      <c r="C25" s="11" t="s">
        <v>15</v>
      </c>
      <c r="D25" s="32">
        <f>+D23+D24</f>
        <v>42547.64</v>
      </c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2:14" x14ac:dyDescent="0.25">
      <c r="B26" s="9"/>
      <c r="C26" s="9"/>
      <c r="D26" s="23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14" x14ac:dyDescent="0.25">
      <c r="B27" s="9"/>
      <c r="C27" s="22"/>
      <c r="D27" s="23"/>
      <c r="E27" s="12"/>
      <c r="F27" s="12"/>
      <c r="G27" s="9"/>
      <c r="H27" s="9"/>
      <c r="I27" s="9"/>
      <c r="J27" s="9"/>
      <c r="K27" s="9"/>
      <c r="L27" s="9"/>
      <c r="M27" s="9"/>
      <c r="N27" s="9"/>
    </row>
    <row r="28" spans="2:14" x14ac:dyDescent="0.25">
      <c r="B28" s="9"/>
      <c r="C28" s="11" t="s">
        <v>16</v>
      </c>
      <c r="D28" s="32">
        <f>+D25+D27</f>
        <v>42547.64</v>
      </c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2:14" x14ac:dyDescent="0.25">
      <c r="B29" s="9"/>
      <c r="C29" s="9"/>
      <c r="D29" s="23"/>
      <c r="E29" s="9"/>
      <c r="F29" s="9"/>
      <c r="G29" s="9"/>
      <c r="H29" s="9"/>
      <c r="I29" s="9"/>
      <c r="J29" s="9"/>
      <c r="K29" s="9"/>
      <c r="L29" s="9"/>
      <c r="M29" s="9"/>
      <c r="N29" s="9"/>
    </row>
    <row r="33" spans="2:15" x14ac:dyDescent="0.25">
      <c r="B33" s="9"/>
      <c r="C33" s="11"/>
      <c r="D33" s="12"/>
      <c r="E33" s="9"/>
      <c r="F33" s="9"/>
      <c r="G33" s="12"/>
      <c r="H33" s="9"/>
      <c r="I33" s="9"/>
      <c r="J33" s="9"/>
      <c r="K33" s="9"/>
      <c r="L33" s="9"/>
      <c r="M33" s="9"/>
      <c r="N33" s="9"/>
    </row>
    <row r="34" spans="2:15" x14ac:dyDescent="0.25">
      <c r="B34" s="9"/>
      <c r="C34" s="11"/>
      <c r="D34" s="27"/>
      <c r="E34" s="11"/>
      <c r="F34" s="11"/>
      <c r="G34" s="30"/>
      <c r="H34" s="9"/>
      <c r="I34" s="9"/>
      <c r="J34" s="9"/>
      <c r="K34" s="9"/>
      <c r="L34" s="9"/>
      <c r="M34" s="9"/>
      <c r="N34" s="9"/>
    </row>
    <row r="35" spans="2:15" x14ac:dyDescent="0.25">
      <c r="C35" s="11"/>
      <c r="D35" s="12"/>
      <c r="E35" s="11"/>
      <c r="F35" s="11"/>
      <c r="G35" s="30"/>
      <c r="H35" s="9"/>
      <c r="I35" s="9"/>
      <c r="J35" s="9"/>
      <c r="K35" s="9"/>
      <c r="L35" s="9"/>
      <c r="M35" s="9"/>
      <c r="N35" s="9"/>
      <c r="O35" s="9"/>
    </row>
    <row r="36" spans="2:15" x14ac:dyDescent="0.25">
      <c r="C36" s="11"/>
      <c r="D36" s="27"/>
      <c r="E36" s="11"/>
      <c r="F36" s="11"/>
      <c r="G36" s="30"/>
      <c r="H36" s="9"/>
      <c r="I36" s="9"/>
      <c r="J36" s="9"/>
      <c r="K36" s="9"/>
      <c r="L36" s="9"/>
      <c r="M36" s="9"/>
      <c r="N36" s="9"/>
      <c r="O36" s="9"/>
    </row>
    <row r="37" spans="2:15" x14ac:dyDescent="0.25">
      <c r="C37" s="11"/>
      <c r="D37" s="28"/>
      <c r="E37" s="28"/>
      <c r="F37" s="11"/>
      <c r="G37" s="25"/>
      <c r="H37" s="9"/>
      <c r="I37" s="9"/>
      <c r="J37" s="9"/>
      <c r="K37" s="9"/>
      <c r="L37" s="9"/>
      <c r="M37" s="9"/>
      <c r="N37" s="9"/>
      <c r="O37" s="9"/>
    </row>
    <row r="38" spans="2:15" x14ac:dyDescent="0.25">
      <c r="C38" s="11"/>
      <c r="D38" s="28"/>
      <c r="E38" s="28"/>
      <c r="F38" s="11"/>
      <c r="G38" s="26"/>
      <c r="H38" s="9"/>
      <c r="I38" s="9"/>
      <c r="J38" s="9"/>
      <c r="K38" s="9"/>
      <c r="L38" s="9"/>
      <c r="M38" s="9"/>
      <c r="N38" s="9"/>
      <c r="O38" s="9"/>
    </row>
    <row r="39" spans="2:15" x14ac:dyDescent="0.25">
      <c r="C39" s="11"/>
      <c r="D39" s="12"/>
      <c r="E39" s="29"/>
      <c r="F39" s="9"/>
      <c r="G39" s="9"/>
      <c r="H39" s="9"/>
      <c r="I39" s="9"/>
      <c r="J39" s="9"/>
      <c r="K39" s="9"/>
      <c r="L39" s="9"/>
      <c r="M39" s="9"/>
      <c r="N39" s="9"/>
      <c r="O39" s="9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A40" workbookViewId="0">
      <selection activeCell="G53" sqref="G53"/>
    </sheetView>
  </sheetViews>
  <sheetFormatPr baseColWidth="10" defaultRowHeight="15" x14ac:dyDescent="0.25"/>
  <cols>
    <col min="3" max="3" width="51.42578125" customWidth="1"/>
    <col min="4" max="4" width="11.85546875" customWidth="1"/>
    <col min="5" max="5" width="12.7109375" customWidth="1"/>
    <col min="7" max="7" width="13.140625" customWidth="1"/>
  </cols>
  <sheetData>
    <row r="1" spans="1:12" x14ac:dyDescent="0.25">
      <c r="A1" s="109" t="s">
        <v>0</v>
      </c>
      <c r="B1" s="109"/>
      <c r="C1" s="109"/>
      <c r="D1" s="109"/>
      <c r="E1" s="109"/>
      <c r="G1" s="2"/>
    </row>
    <row r="2" spans="1:12" x14ac:dyDescent="0.25">
      <c r="A2" s="109" t="s">
        <v>644</v>
      </c>
      <c r="B2" s="109"/>
      <c r="C2" s="109"/>
      <c r="D2" s="109"/>
      <c r="E2" s="109"/>
      <c r="G2" s="2"/>
    </row>
    <row r="3" spans="1:12" x14ac:dyDescent="0.25">
      <c r="A3" s="3"/>
      <c r="B3" s="4"/>
      <c r="C3" s="1"/>
      <c r="D3" s="4"/>
      <c r="E3" s="1"/>
      <c r="G3" s="2"/>
    </row>
    <row r="4" spans="1:12" x14ac:dyDescent="0.25">
      <c r="A4" s="33" t="s">
        <v>643</v>
      </c>
      <c r="B4" s="4"/>
      <c r="C4" s="1"/>
      <c r="D4" s="4"/>
      <c r="E4" s="1"/>
      <c r="G4" s="2"/>
    </row>
    <row r="5" spans="1:12" x14ac:dyDescent="0.25">
      <c r="A5" s="5" t="s">
        <v>1</v>
      </c>
      <c r="B5" s="6" t="s">
        <v>2</v>
      </c>
      <c r="C5" s="6" t="s">
        <v>3</v>
      </c>
      <c r="D5" s="7" t="s">
        <v>4</v>
      </c>
      <c r="E5" s="8" t="s">
        <v>5</v>
      </c>
      <c r="F5" s="6" t="s">
        <v>6</v>
      </c>
      <c r="G5" s="6" t="s">
        <v>20</v>
      </c>
    </row>
    <row r="6" spans="1:12" s="53" customFormat="1" x14ac:dyDescent="0.25">
      <c r="A6" s="92">
        <v>2</v>
      </c>
      <c r="B6" s="93">
        <v>43556</v>
      </c>
      <c r="C6" s="92" t="s">
        <v>645</v>
      </c>
      <c r="D6" s="94">
        <v>3243</v>
      </c>
      <c r="E6" s="92" t="s">
        <v>89</v>
      </c>
      <c r="F6" s="92">
        <v>715</v>
      </c>
      <c r="G6" s="92" t="s">
        <v>682</v>
      </c>
      <c r="I6" s="53" t="s">
        <v>160</v>
      </c>
      <c r="J6" s="92" t="s">
        <v>726</v>
      </c>
      <c r="K6" s="92" t="s">
        <v>257</v>
      </c>
      <c r="L6" s="92" t="s">
        <v>163</v>
      </c>
    </row>
    <row r="7" spans="1:12" s="53" customFormat="1" x14ac:dyDescent="0.25">
      <c r="A7" s="92">
        <v>3</v>
      </c>
      <c r="B7" s="93">
        <v>43556</v>
      </c>
      <c r="C7" s="92" t="s">
        <v>646</v>
      </c>
      <c r="D7" s="94">
        <v>3900</v>
      </c>
      <c r="E7" s="92" t="s">
        <v>89</v>
      </c>
      <c r="F7" s="92">
        <v>715</v>
      </c>
      <c r="G7" s="92" t="s">
        <v>683</v>
      </c>
      <c r="I7" s="53" t="s">
        <v>142</v>
      </c>
      <c r="J7" s="92" t="s">
        <v>235</v>
      </c>
      <c r="K7" s="92" t="s">
        <v>179</v>
      </c>
      <c r="L7" s="92" t="s">
        <v>238</v>
      </c>
    </row>
    <row r="8" spans="1:12" s="53" customFormat="1" x14ac:dyDescent="0.25">
      <c r="A8" s="92">
        <v>43</v>
      </c>
      <c r="B8" s="93">
        <v>43556</v>
      </c>
      <c r="C8" s="92" t="s">
        <v>664</v>
      </c>
      <c r="D8" s="94">
        <v>3243</v>
      </c>
      <c r="E8" s="92" t="s">
        <v>89</v>
      </c>
      <c r="F8" s="92">
        <v>715</v>
      </c>
      <c r="G8" s="92" t="s">
        <v>701</v>
      </c>
      <c r="I8" s="53" t="s">
        <v>142</v>
      </c>
      <c r="J8" s="92" t="s">
        <v>334</v>
      </c>
      <c r="K8" s="92" t="s">
        <v>210</v>
      </c>
      <c r="L8" s="92" t="s">
        <v>152</v>
      </c>
    </row>
    <row r="9" spans="1:12" s="53" customFormat="1" x14ac:dyDescent="0.25">
      <c r="A9" s="92">
        <v>4</v>
      </c>
      <c r="B9" s="93">
        <v>43557</v>
      </c>
      <c r="C9" s="92" t="s">
        <v>647</v>
      </c>
      <c r="D9" s="94">
        <v>3845</v>
      </c>
      <c r="E9" s="92" t="s">
        <v>89</v>
      </c>
      <c r="F9" s="92">
        <v>715</v>
      </c>
      <c r="G9" s="92" t="s">
        <v>684</v>
      </c>
      <c r="I9" s="53" t="s">
        <v>160</v>
      </c>
      <c r="J9" s="92" t="s">
        <v>193</v>
      </c>
      <c r="K9" s="92" t="s">
        <v>349</v>
      </c>
      <c r="L9" s="92" t="s">
        <v>350</v>
      </c>
    </row>
    <row r="10" spans="1:12" s="53" customFormat="1" x14ac:dyDescent="0.25">
      <c r="A10" s="92">
        <v>5</v>
      </c>
      <c r="B10" s="93">
        <v>43557</v>
      </c>
      <c r="C10" s="92" t="s">
        <v>648</v>
      </c>
      <c r="D10" s="94">
        <v>3243</v>
      </c>
      <c r="E10" s="92" t="s">
        <v>89</v>
      </c>
      <c r="F10" s="92">
        <v>715</v>
      </c>
      <c r="G10" s="92" t="s">
        <v>685</v>
      </c>
      <c r="I10" s="53" t="s">
        <v>142</v>
      </c>
      <c r="J10" s="92" t="s">
        <v>181</v>
      </c>
      <c r="K10" s="92" t="s">
        <v>488</v>
      </c>
      <c r="L10" s="92" t="s">
        <v>489</v>
      </c>
    </row>
    <row r="11" spans="1:12" s="53" customFormat="1" x14ac:dyDescent="0.25">
      <c r="A11" s="92">
        <v>44</v>
      </c>
      <c r="B11" s="93">
        <v>43557</v>
      </c>
      <c r="C11" s="92" t="s">
        <v>665</v>
      </c>
      <c r="D11" s="94">
        <v>3450</v>
      </c>
      <c r="E11" s="92" t="s">
        <v>89</v>
      </c>
      <c r="F11" s="92">
        <v>715</v>
      </c>
      <c r="G11" s="92" t="s">
        <v>702</v>
      </c>
      <c r="I11" s="53" t="s">
        <v>160</v>
      </c>
      <c r="J11" s="92" t="s">
        <v>137</v>
      </c>
      <c r="K11" s="92" t="s">
        <v>167</v>
      </c>
    </row>
    <row r="12" spans="1:12" s="53" customFormat="1" x14ac:dyDescent="0.25">
      <c r="A12" s="92">
        <v>6</v>
      </c>
      <c r="B12" s="93">
        <v>43558</v>
      </c>
      <c r="C12" s="92" t="s">
        <v>649</v>
      </c>
      <c r="D12" s="94">
        <v>6000</v>
      </c>
      <c r="E12" s="92" t="s">
        <v>89</v>
      </c>
      <c r="F12" s="92">
        <v>715</v>
      </c>
      <c r="G12" s="92" t="s">
        <v>686</v>
      </c>
      <c r="I12" s="53" t="s">
        <v>142</v>
      </c>
      <c r="J12" s="92" t="s">
        <v>235</v>
      </c>
      <c r="K12" s="92" t="s">
        <v>179</v>
      </c>
      <c r="L12" s="92" t="s">
        <v>238</v>
      </c>
    </row>
    <row r="13" spans="1:12" s="53" customFormat="1" x14ac:dyDescent="0.25">
      <c r="A13" s="92">
        <v>10</v>
      </c>
      <c r="B13" s="93">
        <v>43558</v>
      </c>
      <c r="C13" s="92" t="s">
        <v>653</v>
      </c>
      <c r="D13" s="94">
        <v>3243</v>
      </c>
      <c r="E13" s="92" t="s">
        <v>89</v>
      </c>
      <c r="F13" s="92">
        <v>715</v>
      </c>
      <c r="G13" s="92" t="s">
        <v>690</v>
      </c>
      <c r="I13" s="53" t="s">
        <v>135</v>
      </c>
      <c r="J13" s="92" t="s">
        <v>466</v>
      </c>
      <c r="K13" s="92" t="s">
        <v>189</v>
      </c>
      <c r="L13" s="92" t="s">
        <v>196</v>
      </c>
    </row>
    <row r="14" spans="1:12" s="53" customFormat="1" x14ac:dyDescent="0.25">
      <c r="A14" s="92">
        <v>7</v>
      </c>
      <c r="B14" s="93">
        <v>43559</v>
      </c>
      <c r="C14" s="92" t="s">
        <v>650</v>
      </c>
      <c r="D14" s="94">
        <v>3243</v>
      </c>
      <c r="E14" s="92" t="s">
        <v>89</v>
      </c>
      <c r="F14" s="92">
        <v>715</v>
      </c>
      <c r="G14" s="92" t="s">
        <v>687</v>
      </c>
      <c r="I14" s="53" t="s">
        <v>135</v>
      </c>
      <c r="J14" s="92" t="s">
        <v>228</v>
      </c>
      <c r="K14" s="92" t="s">
        <v>277</v>
      </c>
      <c r="L14" s="92" t="s">
        <v>278</v>
      </c>
    </row>
    <row r="15" spans="1:12" s="53" customFormat="1" x14ac:dyDescent="0.25">
      <c r="A15" s="92">
        <v>8</v>
      </c>
      <c r="B15" s="93">
        <v>43559</v>
      </c>
      <c r="C15" s="92" t="s">
        <v>651</v>
      </c>
      <c r="D15" s="94">
        <v>4494</v>
      </c>
      <c r="E15" s="92" t="s">
        <v>89</v>
      </c>
      <c r="F15" s="92">
        <v>715</v>
      </c>
      <c r="G15" s="92" t="s">
        <v>688</v>
      </c>
      <c r="I15" s="53" t="s">
        <v>142</v>
      </c>
      <c r="J15" s="92" t="s">
        <v>147</v>
      </c>
      <c r="K15" s="92" t="s">
        <v>148</v>
      </c>
      <c r="L15" s="92" t="s">
        <v>446</v>
      </c>
    </row>
    <row r="16" spans="1:12" s="53" customFormat="1" x14ac:dyDescent="0.25">
      <c r="A16" s="92">
        <v>9</v>
      </c>
      <c r="B16" s="93">
        <v>43559</v>
      </c>
      <c r="C16" s="92" t="s">
        <v>652</v>
      </c>
      <c r="D16" s="94">
        <v>3243</v>
      </c>
      <c r="E16" s="92" t="s">
        <v>89</v>
      </c>
      <c r="F16" s="92">
        <v>715</v>
      </c>
      <c r="G16" s="92" t="s">
        <v>689</v>
      </c>
      <c r="I16" s="53" t="s">
        <v>171</v>
      </c>
      <c r="J16" s="92" t="s">
        <v>272</v>
      </c>
      <c r="K16" s="92" t="s">
        <v>727</v>
      </c>
      <c r="L16" s="92" t="s">
        <v>448</v>
      </c>
    </row>
    <row r="17" spans="1:12" s="53" customFormat="1" x14ac:dyDescent="0.25">
      <c r="A17" s="92">
        <v>11</v>
      </c>
      <c r="B17" s="93">
        <v>43559</v>
      </c>
      <c r="C17" s="92" t="s">
        <v>654</v>
      </c>
      <c r="D17" s="94">
        <v>3243</v>
      </c>
      <c r="E17" s="92" t="s">
        <v>89</v>
      </c>
      <c r="F17" s="92">
        <v>715</v>
      </c>
      <c r="G17" s="92" t="s">
        <v>691</v>
      </c>
      <c r="I17" s="53" t="s">
        <v>142</v>
      </c>
      <c r="J17" s="92" t="s">
        <v>453</v>
      </c>
      <c r="K17" s="92" t="s">
        <v>158</v>
      </c>
      <c r="L17" s="92" t="s">
        <v>454</v>
      </c>
    </row>
    <row r="18" spans="1:12" s="53" customFormat="1" x14ac:dyDescent="0.25">
      <c r="A18" s="92">
        <v>117</v>
      </c>
      <c r="B18" s="93">
        <v>43559</v>
      </c>
      <c r="C18" s="92" t="s">
        <v>677</v>
      </c>
      <c r="D18" s="94">
        <v>29025</v>
      </c>
      <c r="E18" s="92" t="s">
        <v>89</v>
      </c>
      <c r="F18" s="92">
        <v>715</v>
      </c>
      <c r="G18" s="92" t="s">
        <v>714</v>
      </c>
      <c r="I18" s="53" t="s">
        <v>171</v>
      </c>
      <c r="J18" s="92" t="s">
        <v>162</v>
      </c>
      <c r="K18" s="92" t="s">
        <v>188</v>
      </c>
      <c r="L18" s="92" t="s">
        <v>728</v>
      </c>
    </row>
    <row r="19" spans="1:12" s="53" customFormat="1" x14ac:dyDescent="0.25">
      <c r="A19" s="92">
        <v>12</v>
      </c>
      <c r="B19" s="93">
        <v>43560</v>
      </c>
      <c r="C19" s="92" t="s">
        <v>655</v>
      </c>
      <c r="D19" s="95">
        <v>650</v>
      </c>
      <c r="E19" s="92" t="s">
        <v>89</v>
      </c>
      <c r="F19" s="92">
        <v>715</v>
      </c>
      <c r="G19" s="92" t="s">
        <v>692</v>
      </c>
      <c r="I19" s="53" t="s">
        <v>184</v>
      </c>
      <c r="J19" s="92" t="s">
        <v>176</v>
      </c>
      <c r="K19" s="92" t="s">
        <v>729</v>
      </c>
      <c r="L19" s="92" t="s">
        <v>452</v>
      </c>
    </row>
    <row r="20" spans="1:12" s="53" customFormat="1" x14ac:dyDescent="0.25">
      <c r="A20" s="92">
        <v>26</v>
      </c>
      <c r="B20" s="93">
        <v>43560</v>
      </c>
      <c r="C20" s="92" t="s">
        <v>659</v>
      </c>
      <c r="D20" s="94">
        <v>10000</v>
      </c>
      <c r="E20" s="92" t="s">
        <v>89</v>
      </c>
      <c r="F20" s="92">
        <v>715</v>
      </c>
      <c r="G20" s="92" t="s">
        <v>696</v>
      </c>
      <c r="I20" s="53" t="s">
        <v>184</v>
      </c>
      <c r="J20" s="92" t="s">
        <v>236</v>
      </c>
      <c r="K20" s="92" t="s">
        <v>730</v>
      </c>
      <c r="L20" s="92" t="s">
        <v>731</v>
      </c>
    </row>
    <row r="21" spans="1:12" s="53" customFormat="1" x14ac:dyDescent="0.25">
      <c r="A21" s="92">
        <v>28</v>
      </c>
      <c r="B21" s="93">
        <v>43560</v>
      </c>
      <c r="C21" s="92" t="s">
        <v>661</v>
      </c>
      <c r="D21" s="94">
        <v>3243</v>
      </c>
      <c r="E21" s="92" t="s">
        <v>89</v>
      </c>
      <c r="F21" s="92">
        <v>715</v>
      </c>
      <c r="G21" s="92" t="s">
        <v>698</v>
      </c>
      <c r="I21" s="53" t="s">
        <v>135</v>
      </c>
      <c r="J21" s="92" t="s">
        <v>153</v>
      </c>
      <c r="K21" s="92" t="s">
        <v>154</v>
      </c>
      <c r="L21" s="92" t="s">
        <v>155</v>
      </c>
    </row>
    <row r="22" spans="1:12" s="53" customFormat="1" x14ac:dyDescent="0.25">
      <c r="A22" s="92">
        <v>29</v>
      </c>
      <c r="B22" s="93">
        <v>43560</v>
      </c>
      <c r="C22" s="92" t="s">
        <v>662</v>
      </c>
      <c r="D22" s="94">
        <v>3243</v>
      </c>
      <c r="E22" s="92" t="s">
        <v>89</v>
      </c>
      <c r="F22" s="92">
        <v>715</v>
      </c>
      <c r="G22" s="92" t="s">
        <v>699</v>
      </c>
      <c r="I22" s="53" t="s">
        <v>135</v>
      </c>
      <c r="J22" s="92" t="s">
        <v>246</v>
      </c>
      <c r="K22" s="92" t="s">
        <v>137</v>
      </c>
      <c r="L22" s="92" t="s">
        <v>138</v>
      </c>
    </row>
    <row r="23" spans="1:12" s="53" customFormat="1" x14ac:dyDescent="0.25">
      <c r="A23" s="92">
        <v>59</v>
      </c>
      <c r="B23" s="93">
        <v>43560</v>
      </c>
      <c r="C23" s="92" t="s">
        <v>669</v>
      </c>
      <c r="D23" s="94">
        <v>3243</v>
      </c>
      <c r="E23" s="92" t="s">
        <v>89</v>
      </c>
      <c r="F23" s="92">
        <v>715</v>
      </c>
      <c r="G23" s="92" t="s">
        <v>706</v>
      </c>
      <c r="I23" s="53" t="s">
        <v>160</v>
      </c>
      <c r="J23" s="92" t="s">
        <v>168</v>
      </c>
      <c r="K23" s="92" t="s">
        <v>169</v>
      </c>
      <c r="L23" s="92" t="s">
        <v>170</v>
      </c>
    </row>
    <row r="24" spans="1:12" s="53" customFormat="1" x14ac:dyDescent="0.25">
      <c r="A24" s="92">
        <v>13</v>
      </c>
      <c r="B24" s="93">
        <v>43563</v>
      </c>
      <c r="C24" s="92" t="s">
        <v>656</v>
      </c>
      <c r="D24" s="94">
        <v>3243</v>
      </c>
      <c r="E24" s="92" t="s">
        <v>89</v>
      </c>
      <c r="F24" s="92">
        <v>715</v>
      </c>
      <c r="G24" s="92" t="s">
        <v>693</v>
      </c>
      <c r="I24" s="53" t="s">
        <v>135</v>
      </c>
      <c r="J24" s="92" t="s">
        <v>326</v>
      </c>
      <c r="K24" s="92" t="s">
        <v>327</v>
      </c>
      <c r="L24" s="92" t="s">
        <v>328</v>
      </c>
    </row>
    <row r="25" spans="1:12" s="53" customFormat="1" x14ac:dyDescent="0.25">
      <c r="A25" s="92">
        <v>24</v>
      </c>
      <c r="B25" s="93">
        <v>43563</v>
      </c>
      <c r="C25" s="92" t="s">
        <v>657</v>
      </c>
      <c r="D25" s="94">
        <v>3945</v>
      </c>
      <c r="E25" s="92" t="s">
        <v>89</v>
      </c>
      <c r="F25" s="92">
        <v>715</v>
      </c>
      <c r="G25" s="92" t="s">
        <v>694</v>
      </c>
      <c r="I25" s="53" t="s">
        <v>135</v>
      </c>
      <c r="J25" s="92" t="s">
        <v>246</v>
      </c>
      <c r="K25" s="92" t="s">
        <v>732</v>
      </c>
      <c r="L25" s="92" t="s">
        <v>733</v>
      </c>
    </row>
    <row r="26" spans="1:12" s="53" customFormat="1" x14ac:dyDescent="0.25">
      <c r="A26" s="92">
        <v>25</v>
      </c>
      <c r="B26" s="93">
        <v>43563</v>
      </c>
      <c r="C26" s="92" t="s">
        <v>658</v>
      </c>
      <c r="D26" s="94">
        <v>3772.5</v>
      </c>
      <c r="E26" s="92" t="s">
        <v>89</v>
      </c>
      <c r="F26" s="92">
        <v>715</v>
      </c>
      <c r="G26" s="92" t="s">
        <v>695</v>
      </c>
      <c r="I26" s="53" t="s">
        <v>135</v>
      </c>
      <c r="J26" s="92" t="s">
        <v>246</v>
      </c>
      <c r="K26" s="92" t="s">
        <v>732</v>
      </c>
      <c r="L26" s="92" t="s">
        <v>733</v>
      </c>
    </row>
    <row r="27" spans="1:12" s="53" customFormat="1" x14ac:dyDescent="0.25">
      <c r="A27" s="92">
        <v>27</v>
      </c>
      <c r="B27" s="93">
        <v>43563</v>
      </c>
      <c r="C27" s="92" t="s">
        <v>660</v>
      </c>
      <c r="D27" s="94">
        <v>3772.5</v>
      </c>
      <c r="E27" s="92" t="s">
        <v>89</v>
      </c>
      <c r="F27" s="92">
        <v>715</v>
      </c>
      <c r="G27" s="92" t="s">
        <v>697</v>
      </c>
      <c r="I27" s="53" t="s">
        <v>160</v>
      </c>
      <c r="J27" s="92" t="s">
        <v>474</v>
      </c>
      <c r="K27" s="92" t="s">
        <v>165</v>
      </c>
      <c r="L27" s="92" t="s">
        <v>475</v>
      </c>
    </row>
    <row r="28" spans="1:12" s="53" customFormat="1" x14ac:dyDescent="0.25">
      <c r="A28" s="92">
        <v>30</v>
      </c>
      <c r="B28" s="93">
        <v>43564</v>
      </c>
      <c r="C28" s="92" t="s">
        <v>663</v>
      </c>
      <c r="D28" s="94">
        <v>8059</v>
      </c>
      <c r="E28" s="92" t="s">
        <v>89</v>
      </c>
      <c r="F28" s="92">
        <v>715</v>
      </c>
      <c r="G28" s="92" t="s">
        <v>700</v>
      </c>
      <c r="I28" s="53" t="s">
        <v>135</v>
      </c>
      <c r="J28" s="92" t="s">
        <v>263</v>
      </c>
      <c r="K28" s="92" t="s">
        <v>459</v>
      </c>
      <c r="L28" s="92" t="s">
        <v>734</v>
      </c>
    </row>
    <row r="29" spans="1:12" s="53" customFormat="1" x14ac:dyDescent="0.25">
      <c r="A29" s="92">
        <v>46</v>
      </c>
      <c r="B29" s="93">
        <v>43564</v>
      </c>
      <c r="C29" s="92" t="s">
        <v>666</v>
      </c>
      <c r="D29" s="94">
        <v>3450</v>
      </c>
      <c r="E29" s="92" t="s">
        <v>89</v>
      </c>
      <c r="F29" s="92">
        <v>715</v>
      </c>
      <c r="G29" s="92" t="s">
        <v>703</v>
      </c>
      <c r="I29" s="53" t="s">
        <v>160</v>
      </c>
      <c r="J29" s="92" t="s">
        <v>162</v>
      </c>
      <c r="K29" s="92" t="s">
        <v>258</v>
      </c>
      <c r="L29" s="92" t="s">
        <v>259</v>
      </c>
    </row>
    <row r="30" spans="1:12" s="53" customFormat="1" x14ac:dyDescent="0.25">
      <c r="A30" s="92">
        <v>47</v>
      </c>
      <c r="B30" s="93">
        <v>43565</v>
      </c>
      <c r="C30" s="92" t="s">
        <v>667</v>
      </c>
      <c r="D30" s="94">
        <v>3450</v>
      </c>
      <c r="E30" s="92" t="s">
        <v>89</v>
      </c>
      <c r="F30" s="92">
        <v>715</v>
      </c>
      <c r="G30" s="92" t="s">
        <v>704</v>
      </c>
      <c r="I30" s="53" t="s">
        <v>171</v>
      </c>
      <c r="J30" s="92" t="s">
        <v>144</v>
      </c>
      <c r="K30" s="92" t="s">
        <v>144</v>
      </c>
      <c r="L30" s="92" t="s">
        <v>462</v>
      </c>
    </row>
    <row r="31" spans="1:12" s="53" customFormat="1" x14ac:dyDescent="0.25">
      <c r="A31" s="92">
        <v>58</v>
      </c>
      <c r="B31" s="93">
        <v>43566</v>
      </c>
      <c r="C31" s="92" t="s">
        <v>668</v>
      </c>
      <c r="D31" s="94">
        <v>5000</v>
      </c>
      <c r="E31" s="92" t="s">
        <v>89</v>
      </c>
      <c r="F31" s="92">
        <v>715</v>
      </c>
      <c r="G31" s="92" t="s">
        <v>705</v>
      </c>
      <c r="I31" s="53" t="s">
        <v>142</v>
      </c>
      <c r="J31" s="92" t="s">
        <v>735</v>
      </c>
      <c r="K31" s="92" t="s">
        <v>179</v>
      </c>
      <c r="L31" s="92" t="s">
        <v>736</v>
      </c>
    </row>
    <row r="32" spans="1:12" s="53" customFormat="1" x14ac:dyDescent="0.25">
      <c r="A32" s="92">
        <v>74</v>
      </c>
      <c r="B32" s="93">
        <v>43566</v>
      </c>
      <c r="C32" s="92" t="s">
        <v>670</v>
      </c>
      <c r="D32" s="94">
        <v>5168</v>
      </c>
      <c r="E32" s="92" t="s">
        <v>89</v>
      </c>
      <c r="F32" s="92">
        <v>715</v>
      </c>
      <c r="G32" s="92" t="s">
        <v>707</v>
      </c>
      <c r="I32" s="53" t="s">
        <v>171</v>
      </c>
      <c r="J32" s="92" t="s">
        <v>162</v>
      </c>
      <c r="K32" s="92" t="s">
        <v>476</v>
      </c>
      <c r="L32" s="92" t="s">
        <v>247</v>
      </c>
    </row>
    <row r="33" spans="1:12" s="53" customFormat="1" x14ac:dyDescent="0.25">
      <c r="A33" s="92">
        <v>112</v>
      </c>
      <c r="B33" s="93">
        <v>43566</v>
      </c>
      <c r="C33" s="92" t="s">
        <v>672</v>
      </c>
      <c r="D33" s="94">
        <v>3450</v>
      </c>
      <c r="E33" s="92" t="s">
        <v>89</v>
      </c>
      <c r="F33" s="92">
        <v>715</v>
      </c>
      <c r="G33" s="92" t="s">
        <v>709</v>
      </c>
      <c r="I33" s="53" t="s">
        <v>160</v>
      </c>
      <c r="J33" s="92" t="s">
        <v>246</v>
      </c>
      <c r="K33" s="92" t="s">
        <v>737</v>
      </c>
      <c r="L33" s="92" t="s">
        <v>321</v>
      </c>
    </row>
    <row r="34" spans="1:12" s="53" customFormat="1" x14ac:dyDescent="0.25">
      <c r="A34" s="92">
        <v>75</v>
      </c>
      <c r="B34" s="93">
        <v>43567</v>
      </c>
      <c r="C34" s="92" t="s">
        <v>671</v>
      </c>
      <c r="D34" s="94">
        <v>2560</v>
      </c>
      <c r="E34" s="92" t="s">
        <v>89</v>
      </c>
      <c r="F34" s="92">
        <v>715</v>
      </c>
      <c r="G34" s="92" t="s">
        <v>708</v>
      </c>
      <c r="I34" s="53" t="s">
        <v>490</v>
      </c>
      <c r="J34" s="92" t="s">
        <v>216</v>
      </c>
      <c r="K34" s="92" t="s">
        <v>738</v>
      </c>
      <c r="L34" s="92" t="s">
        <v>739</v>
      </c>
    </row>
    <row r="35" spans="1:12" s="53" customFormat="1" x14ac:dyDescent="0.25">
      <c r="A35" s="92">
        <v>113</v>
      </c>
      <c r="B35" s="93">
        <v>43567</v>
      </c>
      <c r="C35" s="92" t="s">
        <v>673</v>
      </c>
      <c r="D35" s="94">
        <v>3450</v>
      </c>
      <c r="E35" s="92" t="s">
        <v>89</v>
      </c>
      <c r="F35" s="92">
        <v>715</v>
      </c>
      <c r="G35" s="92" t="s">
        <v>710</v>
      </c>
      <c r="I35" s="53" t="s">
        <v>135</v>
      </c>
      <c r="J35" s="92" t="s">
        <v>140</v>
      </c>
      <c r="K35" s="92" t="s">
        <v>140</v>
      </c>
      <c r="L35" s="92" t="s">
        <v>478</v>
      </c>
    </row>
    <row r="36" spans="1:12" s="53" customFormat="1" x14ac:dyDescent="0.25">
      <c r="A36" s="92">
        <v>138</v>
      </c>
      <c r="B36" s="93">
        <v>43567</v>
      </c>
      <c r="C36" s="92" t="s">
        <v>678</v>
      </c>
      <c r="D36" s="94">
        <v>3450</v>
      </c>
      <c r="E36" s="92" t="s">
        <v>89</v>
      </c>
      <c r="F36" s="92">
        <v>715</v>
      </c>
      <c r="G36" s="92" t="s">
        <v>715</v>
      </c>
      <c r="I36" s="53" t="s">
        <v>160</v>
      </c>
      <c r="J36" s="92" t="s">
        <v>162</v>
      </c>
      <c r="K36" s="92" t="s">
        <v>480</v>
      </c>
      <c r="L36" s="92" t="s">
        <v>481</v>
      </c>
    </row>
    <row r="37" spans="1:12" s="53" customFormat="1" x14ac:dyDescent="0.25">
      <c r="A37" s="92">
        <v>185</v>
      </c>
      <c r="B37" s="93">
        <v>43567</v>
      </c>
      <c r="C37" s="92" t="s">
        <v>680</v>
      </c>
      <c r="D37" s="94">
        <v>9500</v>
      </c>
      <c r="E37" s="92" t="s">
        <v>89</v>
      </c>
      <c r="F37" s="92">
        <v>715</v>
      </c>
      <c r="G37" s="92" t="s">
        <v>717</v>
      </c>
      <c r="I37" s="53" t="s">
        <v>142</v>
      </c>
      <c r="J37" s="92" t="s">
        <v>466</v>
      </c>
      <c r="K37" s="92" t="s">
        <v>188</v>
      </c>
      <c r="L37" s="92" t="s">
        <v>740</v>
      </c>
    </row>
    <row r="38" spans="1:12" s="53" customFormat="1" x14ac:dyDescent="0.25">
      <c r="A38" s="92">
        <v>114</v>
      </c>
      <c r="B38" s="93">
        <v>43570</v>
      </c>
      <c r="C38" s="92" t="s">
        <v>674</v>
      </c>
      <c r="D38" s="94">
        <v>3450</v>
      </c>
      <c r="E38" s="92" t="s">
        <v>89</v>
      </c>
      <c r="F38" s="92">
        <v>715</v>
      </c>
      <c r="G38" s="92" t="s">
        <v>711</v>
      </c>
      <c r="I38" s="53" t="s">
        <v>160</v>
      </c>
      <c r="J38" s="92" t="s">
        <v>741</v>
      </c>
      <c r="K38" s="92" t="s">
        <v>450</v>
      </c>
      <c r="L38" s="92" t="s">
        <v>451</v>
      </c>
    </row>
    <row r="39" spans="1:12" s="53" customFormat="1" x14ac:dyDescent="0.25">
      <c r="A39" s="92">
        <v>115</v>
      </c>
      <c r="B39" s="93">
        <v>43570</v>
      </c>
      <c r="C39" s="92" t="s">
        <v>675</v>
      </c>
      <c r="D39" s="94">
        <v>3450</v>
      </c>
      <c r="E39" s="92" t="s">
        <v>89</v>
      </c>
      <c r="F39" s="92">
        <v>715</v>
      </c>
      <c r="G39" s="92" t="s">
        <v>712</v>
      </c>
      <c r="I39" s="53" t="s">
        <v>160</v>
      </c>
      <c r="J39" s="92" t="s">
        <v>246</v>
      </c>
      <c r="K39" s="92" t="s">
        <v>732</v>
      </c>
      <c r="L39" s="92" t="s">
        <v>733</v>
      </c>
    </row>
    <row r="40" spans="1:12" s="53" customFormat="1" x14ac:dyDescent="0.25">
      <c r="A40" s="92">
        <v>146</v>
      </c>
      <c r="B40" s="93">
        <v>43570</v>
      </c>
      <c r="C40" s="92" t="s">
        <v>679</v>
      </c>
      <c r="D40" s="94">
        <v>8052</v>
      </c>
      <c r="E40" s="92" t="s">
        <v>89</v>
      </c>
      <c r="F40" s="92">
        <v>715</v>
      </c>
      <c r="G40" s="92" t="s">
        <v>716</v>
      </c>
      <c r="I40" s="53" t="s">
        <v>160</v>
      </c>
      <c r="J40" s="92" t="s">
        <v>178</v>
      </c>
      <c r="K40" s="92" t="s">
        <v>179</v>
      </c>
      <c r="L40" s="92" t="s">
        <v>180</v>
      </c>
    </row>
    <row r="41" spans="1:12" s="53" customFormat="1" x14ac:dyDescent="0.25">
      <c r="A41" s="92">
        <v>116</v>
      </c>
      <c r="B41" s="93">
        <v>43571</v>
      </c>
      <c r="C41" s="92" t="s">
        <v>676</v>
      </c>
      <c r="D41" s="94">
        <v>3600</v>
      </c>
      <c r="E41" s="92" t="s">
        <v>89</v>
      </c>
      <c r="F41" s="92">
        <v>715</v>
      </c>
      <c r="G41" s="92" t="s">
        <v>713</v>
      </c>
      <c r="I41" s="53" t="s">
        <v>135</v>
      </c>
      <c r="J41" s="92" t="s">
        <v>216</v>
      </c>
      <c r="K41" s="92" t="s">
        <v>331</v>
      </c>
      <c r="L41" s="92" t="s">
        <v>328</v>
      </c>
    </row>
    <row r="42" spans="1:12" s="53" customFormat="1" x14ac:dyDescent="0.25">
      <c r="A42" s="92">
        <v>211</v>
      </c>
      <c r="B42" s="93">
        <v>43581</v>
      </c>
      <c r="C42" s="92" t="s">
        <v>681</v>
      </c>
      <c r="D42" s="95">
        <v>860</v>
      </c>
      <c r="E42" s="92" t="s">
        <v>89</v>
      </c>
      <c r="F42" s="92">
        <v>715</v>
      </c>
      <c r="G42" s="92" t="s">
        <v>718</v>
      </c>
      <c r="H42" s="96" t="s">
        <v>6</v>
      </c>
      <c r="I42" s="53" t="s">
        <v>742</v>
      </c>
      <c r="J42" s="92" t="s">
        <v>193</v>
      </c>
      <c r="K42" s="92" t="s">
        <v>743</v>
      </c>
      <c r="L42" s="92" t="s">
        <v>744</v>
      </c>
    </row>
    <row r="43" spans="1:12" x14ac:dyDescent="0.25">
      <c r="C43" s="91" t="s">
        <v>288</v>
      </c>
      <c r="D43" s="71">
        <f>SUM(D6:D42)</f>
        <v>175476</v>
      </c>
    </row>
    <row r="44" spans="1:12" ht="15.75" thickBot="1" x14ac:dyDescent="0.3">
      <c r="C44" s="91" t="s">
        <v>6</v>
      </c>
      <c r="D44" s="97">
        <f>D42</f>
        <v>860</v>
      </c>
    </row>
    <row r="45" spans="1:12" ht="15.75" thickTop="1" x14ac:dyDescent="0.25">
      <c r="C45" s="91" t="s">
        <v>288</v>
      </c>
      <c r="D45" s="71">
        <f>D43-D44</f>
        <v>174616</v>
      </c>
    </row>
    <row r="48" spans="1:12" x14ac:dyDescent="0.25">
      <c r="C48" s="33" t="s">
        <v>282</v>
      </c>
      <c r="D48" s="33" t="s">
        <v>622</v>
      </c>
      <c r="E48" s="33" t="s">
        <v>20</v>
      </c>
      <c r="F48" s="33"/>
    </row>
    <row r="49" spans="2:5" x14ac:dyDescent="0.25">
      <c r="B49" s="34">
        <v>43558</v>
      </c>
      <c r="C49" t="s">
        <v>287</v>
      </c>
      <c r="D49" s="45">
        <v>3250</v>
      </c>
    </row>
    <row r="50" spans="2:5" x14ac:dyDescent="0.25">
      <c r="B50" s="34">
        <v>43563</v>
      </c>
      <c r="C50" t="s">
        <v>745</v>
      </c>
      <c r="D50" s="45">
        <v>3450</v>
      </c>
    </row>
    <row r="51" spans="2:5" x14ac:dyDescent="0.25">
      <c r="B51" s="34">
        <v>43567</v>
      </c>
      <c r="C51" t="s">
        <v>746</v>
      </c>
      <c r="D51" s="45">
        <v>3450</v>
      </c>
      <c r="E51" s="90" t="s">
        <v>747</v>
      </c>
    </row>
    <row r="52" spans="2:5" x14ac:dyDescent="0.25">
      <c r="B52" s="34">
        <v>43570</v>
      </c>
      <c r="C52" t="s">
        <v>748</v>
      </c>
      <c r="D52" s="45">
        <v>3450</v>
      </c>
    </row>
    <row r="53" spans="2:5" x14ac:dyDescent="0.25">
      <c r="B53" s="34">
        <v>43585</v>
      </c>
      <c r="C53" t="s">
        <v>749</v>
      </c>
      <c r="D53" s="45">
        <v>3450</v>
      </c>
      <c r="E53" s="90" t="s">
        <v>750</v>
      </c>
    </row>
    <row r="54" spans="2:5" x14ac:dyDescent="0.25">
      <c r="B54" s="34">
        <v>43585</v>
      </c>
      <c r="C54" t="s">
        <v>284</v>
      </c>
      <c r="D54" s="45">
        <v>3600</v>
      </c>
      <c r="E54" s="90" t="s">
        <v>751</v>
      </c>
    </row>
    <row r="55" spans="2:5" ht="15.75" thickBot="1" x14ac:dyDescent="0.3">
      <c r="B55" s="34">
        <v>43585</v>
      </c>
      <c r="C55" t="s">
        <v>752</v>
      </c>
      <c r="D55" s="85">
        <v>3600</v>
      </c>
      <c r="E55" s="90" t="s">
        <v>753</v>
      </c>
    </row>
    <row r="56" spans="2:5" ht="15.75" thickTop="1" x14ac:dyDescent="0.25">
      <c r="C56" s="89" t="s">
        <v>288</v>
      </c>
      <c r="D56" s="45">
        <f>SUM(D49:D55)</f>
        <v>24250</v>
      </c>
    </row>
  </sheetData>
  <sortState ref="A1:J65">
    <sortCondition ref="A6"/>
  </sortState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39"/>
  <sheetViews>
    <sheetView topLeftCell="B7" workbookViewId="0">
      <selection activeCell="J20" sqref="J20"/>
    </sheetView>
  </sheetViews>
  <sheetFormatPr baseColWidth="10" defaultRowHeight="15" x14ac:dyDescent="0.25"/>
  <cols>
    <col min="3" max="3" width="30.42578125" bestFit="1" customWidth="1"/>
    <col min="4" max="4" width="11.5703125" bestFit="1" customWidth="1"/>
    <col min="5" max="5" width="35.7109375" customWidth="1"/>
    <col min="7" max="7" width="14.28515625" customWidth="1"/>
  </cols>
  <sheetData>
    <row r="3" spans="3:19" ht="15.75" x14ac:dyDescent="0.3">
      <c r="C3" s="10"/>
      <c r="D3" s="10"/>
      <c r="E3" s="10"/>
      <c r="F3" s="10"/>
      <c r="G3" s="9"/>
      <c r="H3" s="9"/>
      <c r="I3" s="9"/>
    </row>
    <row r="4" spans="3:19" ht="20.25" x14ac:dyDescent="0.35">
      <c r="C4" s="10"/>
      <c r="D4" s="110" t="s">
        <v>8</v>
      </c>
      <c r="E4" s="110"/>
      <c r="F4" s="110"/>
      <c r="G4" s="9"/>
      <c r="H4" s="9"/>
      <c r="I4" s="9"/>
    </row>
    <row r="5" spans="3:19" ht="20.25" x14ac:dyDescent="0.35">
      <c r="C5" s="10"/>
      <c r="D5" s="110" t="s">
        <v>9</v>
      </c>
      <c r="E5" s="110"/>
      <c r="F5" s="110"/>
      <c r="G5" s="9"/>
      <c r="H5" s="9"/>
      <c r="I5" s="9"/>
    </row>
    <row r="6" spans="3:19" ht="20.25" x14ac:dyDescent="0.35">
      <c r="C6" s="10"/>
      <c r="D6" s="111" t="s">
        <v>720</v>
      </c>
      <c r="E6" s="111"/>
      <c r="F6" s="111"/>
      <c r="G6" s="9"/>
      <c r="H6" s="9"/>
      <c r="I6" s="9"/>
    </row>
    <row r="7" spans="3:19" x14ac:dyDescent="0.25">
      <c r="C7" s="9"/>
      <c r="D7" s="9"/>
      <c r="E7" s="13"/>
      <c r="F7" s="9"/>
      <c r="G7" s="9"/>
      <c r="H7" s="9"/>
      <c r="I7" s="9"/>
    </row>
    <row r="8" spans="3:19" x14ac:dyDescent="0.25">
      <c r="C8" s="15" t="s">
        <v>3</v>
      </c>
      <c r="D8" s="16" t="s">
        <v>10</v>
      </c>
      <c r="E8" s="14"/>
      <c r="G8" s="14"/>
      <c r="H8" s="38" t="s">
        <v>25</v>
      </c>
      <c r="I8" s="17"/>
    </row>
    <row r="9" spans="3:19" x14ac:dyDescent="0.25">
      <c r="C9" s="11" t="s">
        <v>26</v>
      </c>
      <c r="D9" s="12">
        <v>35000</v>
      </c>
      <c r="E9" s="58" t="s">
        <v>303</v>
      </c>
      <c r="F9" s="19" t="s">
        <v>19</v>
      </c>
      <c r="H9" s="39">
        <v>15</v>
      </c>
      <c r="I9" s="36"/>
      <c r="J9" s="34"/>
      <c r="K9" s="11"/>
      <c r="L9" s="12"/>
      <c r="M9" s="18"/>
      <c r="N9" s="19"/>
    </row>
    <row r="10" spans="3:19" x14ac:dyDescent="0.25">
      <c r="C10" s="11" t="s">
        <v>27</v>
      </c>
      <c r="D10" s="12">
        <v>35000</v>
      </c>
      <c r="E10" s="58" t="s">
        <v>722</v>
      </c>
      <c r="F10" s="19" t="s">
        <v>22</v>
      </c>
      <c r="H10" s="39">
        <v>15</v>
      </c>
      <c r="I10" s="36"/>
    </row>
    <row r="11" spans="3:19" x14ac:dyDescent="0.25">
      <c r="C11" s="11" t="s">
        <v>295</v>
      </c>
      <c r="D11" s="12">
        <v>35000</v>
      </c>
      <c r="E11" s="58" t="s">
        <v>725</v>
      </c>
      <c r="F11" s="19" t="s">
        <v>22</v>
      </c>
      <c r="H11" s="39">
        <v>4</v>
      </c>
      <c r="I11" s="36"/>
    </row>
    <row r="12" spans="3:19" x14ac:dyDescent="0.25">
      <c r="C12" s="11" t="s">
        <v>296</v>
      </c>
      <c r="D12" s="12">
        <v>15000</v>
      </c>
      <c r="E12" s="58" t="s">
        <v>723</v>
      </c>
      <c r="F12" s="19" t="s">
        <v>724</v>
      </c>
      <c r="H12" s="39">
        <v>4</v>
      </c>
      <c r="I12" s="36"/>
    </row>
    <row r="13" spans="3:19" x14ac:dyDescent="0.25">
      <c r="C13" s="20" t="s">
        <v>7</v>
      </c>
      <c r="D13" s="31">
        <f>SUM(D9:D12)</f>
        <v>120000</v>
      </c>
      <c r="E13" s="18"/>
      <c r="F13" s="9"/>
      <c r="G13" s="9"/>
      <c r="H13" s="9"/>
      <c r="I13" s="9"/>
      <c r="K13" s="11"/>
      <c r="L13" s="12"/>
      <c r="M13" s="37"/>
      <c r="N13" s="19"/>
      <c r="O13" s="18"/>
      <c r="P13" s="19"/>
      <c r="Q13" s="9"/>
      <c r="R13" s="36"/>
      <c r="S13" s="34"/>
    </row>
    <row r="14" spans="3:19" x14ac:dyDescent="0.25">
      <c r="K14" s="11"/>
      <c r="L14" s="12"/>
      <c r="M14" s="18"/>
      <c r="N14" s="19"/>
      <c r="P14" s="19"/>
      <c r="Q14" s="36"/>
      <c r="R14" s="36"/>
    </row>
    <row r="16" spans="3:19" x14ac:dyDescent="0.25">
      <c r="C16" s="9"/>
      <c r="D16" s="9"/>
      <c r="E16" s="9"/>
      <c r="F16" s="9"/>
      <c r="G16" s="21"/>
      <c r="H16" s="9"/>
      <c r="I16" s="9"/>
    </row>
    <row r="17" spans="2:14" x14ac:dyDescent="0.25">
      <c r="C17" s="20" t="s">
        <v>11</v>
      </c>
      <c r="D17" s="9"/>
      <c r="E17" s="9"/>
      <c r="F17" s="9"/>
      <c r="G17" s="9"/>
      <c r="H17" s="9"/>
      <c r="I17" s="9"/>
    </row>
    <row r="18" spans="2:14" x14ac:dyDescent="0.25">
      <c r="C18" s="22" t="s">
        <v>719</v>
      </c>
      <c r="D18" s="35">
        <f>'ABRIL '!D43</f>
        <v>175476</v>
      </c>
      <c r="E18" s="12"/>
      <c r="F18" s="12"/>
      <c r="G18" s="9"/>
      <c r="H18" s="9"/>
      <c r="I18" s="9"/>
    </row>
    <row r="19" spans="2:14" ht="15.75" x14ac:dyDescent="0.3">
      <c r="B19" s="60" t="s">
        <v>293</v>
      </c>
      <c r="C19" s="22" t="s">
        <v>12</v>
      </c>
      <c r="D19" s="12">
        <f>'ABRIL '!D56</f>
        <v>24250</v>
      </c>
      <c r="E19" s="12"/>
      <c r="F19" s="12"/>
      <c r="G19" s="9"/>
      <c r="H19" s="61"/>
      <c r="I19" s="46"/>
      <c r="J19" s="62"/>
      <c r="K19" s="62"/>
      <c r="L19" s="62"/>
      <c r="M19" s="62"/>
      <c r="N19" s="9"/>
    </row>
    <row r="20" spans="2:14" ht="16.5" x14ac:dyDescent="0.3">
      <c r="B20" s="59" t="s">
        <v>294</v>
      </c>
      <c r="C20" s="22" t="s">
        <v>721</v>
      </c>
      <c r="D20" s="12">
        <f>'ABRIL '!D44</f>
        <v>860</v>
      </c>
      <c r="E20" s="18"/>
      <c r="F20" s="18"/>
      <c r="G20" s="9"/>
      <c r="H20" s="61"/>
      <c r="I20" s="46"/>
      <c r="J20" s="62"/>
      <c r="K20" s="62"/>
      <c r="L20" s="62"/>
      <c r="M20" s="62"/>
      <c r="N20" s="9"/>
    </row>
    <row r="21" spans="2:14" x14ac:dyDescent="0.25">
      <c r="B21" s="9"/>
      <c r="C21" s="20" t="s">
        <v>7</v>
      </c>
      <c r="D21" s="32">
        <f>D18+D19-D20</f>
        <v>198866</v>
      </c>
      <c r="E21" s="9"/>
      <c r="F21" s="9"/>
      <c r="G21" s="9"/>
      <c r="H21" s="61"/>
      <c r="I21" s="46"/>
      <c r="J21" s="62"/>
      <c r="K21" s="62"/>
      <c r="L21" s="62"/>
      <c r="M21" s="62"/>
      <c r="N21" s="9"/>
    </row>
    <row r="22" spans="2:14" x14ac:dyDescent="0.25">
      <c r="H22" s="61"/>
      <c r="I22" s="46"/>
      <c r="J22" s="2"/>
      <c r="K22" s="2"/>
      <c r="L22" s="2"/>
      <c r="M22" s="2"/>
    </row>
    <row r="23" spans="2:14" ht="16.5" x14ac:dyDescent="0.3">
      <c r="B23" s="9"/>
      <c r="C23" s="20" t="s">
        <v>13</v>
      </c>
      <c r="D23" s="32">
        <f>D21-D13</f>
        <v>78866</v>
      </c>
      <c r="E23" s="24"/>
      <c r="F23" s="9"/>
      <c r="G23" s="9"/>
      <c r="H23" s="61"/>
      <c r="I23" s="46"/>
      <c r="J23" s="62"/>
      <c r="K23" s="62"/>
      <c r="L23" s="62"/>
      <c r="M23" s="62"/>
      <c r="N23" s="9"/>
    </row>
    <row r="24" spans="2:14" x14ac:dyDescent="0.25">
      <c r="B24" s="9"/>
      <c r="C24" s="11" t="s">
        <v>14</v>
      </c>
      <c r="D24" s="32">
        <f>+D23*0.16</f>
        <v>12618.56</v>
      </c>
      <c r="E24" s="9"/>
      <c r="F24" s="18"/>
      <c r="G24" s="9"/>
      <c r="H24" s="9"/>
      <c r="I24" s="9"/>
      <c r="J24" s="9"/>
      <c r="K24" s="9"/>
      <c r="L24" s="9"/>
      <c r="M24" s="9"/>
      <c r="N24" s="9"/>
    </row>
    <row r="25" spans="2:14" x14ac:dyDescent="0.25">
      <c r="B25" s="9"/>
      <c r="C25" s="11" t="s">
        <v>15</v>
      </c>
      <c r="D25" s="32">
        <f>+D23+D24</f>
        <v>91484.56</v>
      </c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2:14" x14ac:dyDescent="0.25">
      <c r="B26" s="9"/>
      <c r="C26" s="9"/>
      <c r="D26" s="23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14" x14ac:dyDescent="0.25">
      <c r="B27" s="9"/>
      <c r="C27" s="22"/>
      <c r="D27" s="23"/>
      <c r="E27" s="12"/>
      <c r="F27" s="12"/>
      <c r="G27" s="9"/>
      <c r="H27" s="9"/>
      <c r="I27" s="9"/>
      <c r="J27" s="9"/>
      <c r="K27" s="9"/>
      <c r="L27" s="9"/>
      <c r="M27" s="9"/>
      <c r="N27" s="9"/>
    </row>
    <row r="28" spans="2:14" x14ac:dyDescent="0.25">
      <c r="B28" s="9"/>
      <c r="C28" s="11" t="s">
        <v>16</v>
      </c>
      <c r="D28" s="32">
        <f>+D25+D27</f>
        <v>91484.56</v>
      </c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2:14" x14ac:dyDescent="0.25">
      <c r="B29" s="9"/>
      <c r="C29" s="9"/>
      <c r="D29" s="23"/>
      <c r="E29" s="9"/>
      <c r="F29" s="9"/>
      <c r="G29" s="9"/>
      <c r="H29" s="9"/>
      <c r="I29" s="9"/>
      <c r="J29" s="9"/>
      <c r="K29" s="9"/>
      <c r="L29" s="9"/>
      <c r="M29" s="9"/>
      <c r="N29" s="9"/>
    </row>
    <row r="33" spans="2:15" x14ac:dyDescent="0.25">
      <c r="B33" s="9"/>
      <c r="C33" s="11"/>
      <c r="D33" s="12"/>
      <c r="E33" s="9"/>
      <c r="F33" s="9"/>
      <c r="G33" s="12"/>
      <c r="H33" s="9"/>
      <c r="I33" s="9"/>
      <c r="J33" s="9"/>
      <c r="K33" s="9"/>
      <c r="L33" s="9"/>
      <c r="M33" s="9"/>
      <c r="N33" s="9"/>
    </row>
    <row r="34" spans="2:15" x14ac:dyDescent="0.25">
      <c r="B34" s="9"/>
      <c r="C34" s="11"/>
      <c r="D34" s="27"/>
      <c r="E34" s="11"/>
      <c r="F34" s="11"/>
      <c r="G34" s="30"/>
      <c r="H34" s="9"/>
      <c r="I34" s="9"/>
      <c r="J34" s="9"/>
      <c r="K34" s="9"/>
      <c r="L34" s="9"/>
      <c r="M34" s="9"/>
      <c r="N34" s="9"/>
    </row>
    <row r="35" spans="2:15" x14ac:dyDescent="0.25">
      <c r="C35" s="11"/>
      <c r="D35" s="12"/>
      <c r="E35" s="11"/>
      <c r="F35" s="11"/>
      <c r="G35" s="30"/>
      <c r="H35" s="9"/>
      <c r="I35" s="9"/>
      <c r="J35" s="9"/>
      <c r="K35" s="9"/>
      <c r="L35" s="9"/>
      <c r="M35" s="9"/>
      <c r="N35" s="9"/>
      <c r="O35" s="9"/>
    </row>
    <row r="36" spans="2:15" x14ac:dyDescent="0.25">
      <c r="C36" s="11"/>
      <c r="D36" s="27"/>
      <c r="E36" s="11"/>
      <c r="F36" s="11"/>
      <c r="G36" s="30"/>
      <c r="H36" s="9"/>
      <c r="I36" s="9"/>
      <c r="J36" s="9"/>
      <c r="K36" s="9"/>
      <c r="L36" s="9"/>
      <c r="M36" s="9"/>
      <c r="N36" s="9"/>
      <c r="O36" s="9"/>
    </row>
    <row r="37" spans="2:15" x14ac:dyDescent="0.25">
      <c r="C37" s="11"/>
      <c r="D37" s="28"/>
      <c r="E37" s="28"/>
      <c r="F37" s="11"/>
      <c r="G37" s="25"/>
      <c r="H37" s="9"/>
      <c r="I37" s="9"/>
      <c r="J37" s="9"/>
      <c r="K37" s="9"/>
      <c r="L37" s="9"/>
      <c r="M37" s="9"/>
      <c r="N37" s="9"/>
      <c r="O37" s="9"/>
    </row>
    <row r="38" spans="2:15" x14ac:dyDescent="0.25">
      <c r="C38" s="11"/>
      <c r="D38" s="28"/>
      <c r="E38" s="28"/>
      <c r="F38" s="11"/>
      <c r="G38" s="26"/>
      <c r="H38" s="9"/>
      <c r="I38" s="9"/>
      <c r="J38" s="9"/>
      <c r="K38" s="9"/>
      <c r="L38" s="9"/>
      <c r="M38" s="9"/>
      <c r="N38" s="9"/>
      <c r="O38" s="9"/>
    </row>
    <row r="39" spans="2:15" x14ac:dyDescent="0.25">
      <c r="C39" s="11"/>
      <c r="D39" s="12"/>
      <c r="E39" s="29"/>
      <c r="F39" s="9"/>
      <c r="G39" s="9"/>
      <c r="H39" s="9"/>
      <c r="I39" s="9"/>
      <c r="J39" s="9"/>
      <c r="K39" s="9"/>
      <c r="L39" s="9"/>
      <c r="M39" s="9"/>
      <c r="N39" s="9"/>
      <c r="O39" s="9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opLeftCell="A52" workbookViewId="0">
      <selection activeCell="A66" sqref="A66:XFD67"/>
    </sheetView>
  </sheetViews>
  <sheetFormatPr baseColWidth="10" defaultRowHeight="15" x14ac:dyDescent="0.25"/>
  <cols>
    <col min="1" max="1" width="5.7109375" customWidth="1"/>
    <col min="2" max="2" width="12.28515625" customWidth="1"/>
    <col min="3" max="3" width="87.7109375" customWidth="1"/>
    <col min="4" max="4" width="13" customWidth="1"/>
    <col min="5" max="5" width="14.85546875" customWidth="1"/>
    <col min="6" max="6" width="9.42578125" customWidth="1"/>
  </cols>
  <sheetData>
    <row r="1" spans="1:12" x14ac:dyDescent="0.25">
      <c r="A1" s="109" t="s">
        <v>0</v>
      </c>
      <c r="B1" s="109"/>
      <c r="C1" s="109"/>
      <c r="D1" s="109"/>
      <c r="E1" s="109"/>
      <c r="G1" s="2"/>
    </row>
    <row r="2" spans="1:12" x14ac:dyDescent="0.25">
      <c r="A2" s="109" t="s">
        <v>754</v>
      </c>
      <c r="B2" s="109"/>
      <c r="C2" s="109"/>
      <c r="D2" s="109"/>
      <c r="E2" s="109"/>
      <c r="G2" s="2"/>
    </row>
    <row r="3" spans="1:12" x14ac:dyDescent="0.25">
      <c r="A3" s="3"/>
      <c r="B3" s="4"/>
      <c r="C3" s="1"/>
      <c r="D3" s="4"/>
      <c r="E3" s="1"/>
      <c r="G3" s="2"/>
    </row>
    <row r="4" spans="1:12" x14ac:dyDescent="0.25">
      <c r="A4" s="33" t="s">
        <v>643</v>
      </c>
      <c r="B4" s="4"/>
      <c r="C4" s="1"/>
      <c r="D4" s="4"/>
      <c r="E4" s="1"/>
      <c r="G4" s="2"/>
    </row>
    <row r="5" spans="1:12" x14ac:dyDescent="0.25">
      <c r="A5" s="5" t="s">
        <v>1</v>
      </c>
      <c r="B5" s="6" t="s">
        <v>2</v>
      </c>
      <c r="C5" s="6" t="s">
        <v>3</v>
      </c>
      <c r="D5" s="7" t="s">
        <v>4</v>
      </c>
      <c r="E5" s="8" t="s">
        <v>5</v>
      </c>
      <c r="F5" s="6" t="s">
        <v>6</v>
      </c>
      <c r="G5" s="6" t="s">
        <v>20</v>
      </c>
    </row>
    <row r="6" spans="1:12" s="53" customFormat="1" x14ac:dyDescent="0.25">
      <c r="B6" s="100">
        <v>43587</v>
      </c>
      <c r="C6" s="101" t="s">
        <v>760</v>
      </c>
      <c r="D6" s="102">
        <v>3250</v>
      </c>
      <c r="E6" s="103" t="s">
        <v>89</v>
      </c>
      <c r="F6" s="104">
        <v>715</v>
      </c>
      <c r="G6" s="104" t="s">
        <v>811</v>
      </c>
      <c r="H6" s="105"/>
      <c r="I6" s="53" t="s">
        <v>135</v>
      </c>
      <c r="J6" s="53" t="s">
        <v>139</v>
      </c>
      <c r="K6" s="53" t="s">
        <v>477</v>
      </c>
      <c r="L6" s="53" t="s">
        <v>141</v>
      </c>
    </row>
    <row r="7" spans="1:12" s="53" customFormat="1" x14ac:dyDescent="0.25">
      <c r="B7" s="100">
        <v>43587</v>
      </c>
      <c r="C7" s="101" t="s">
        <v>761</v>
      </c>
      <c r="D7" s="102">
        <v>5052.5</v>
      </c>
      <c r="E7" s="103" t="s">
        <v>89</v>
      </c>
      <c r="F7" s="104">
        <v>715</v>
      </c>
      <c r="G7" s="104" t="s">
        <v>812</v>
      </c>
      <c r="H7" s="105"/>
      <c r="I7" s="53" t="s">
        <v>142</v>
      </c>
      <c r="J7" s="53" t="s">
        <v>143</v>
      </c>
      <c r="K7" s="53" t="s">
        <v>862</v>
      </c>
      <c r="L7" s="53" t="s">
        <v>863</v>
      </c>
    </row>
    <row r="8" spans="1:12" s="53" customFormat="1" x14ac:dyDescent="0.25">
      <c r="B8" s="100">
        <v>43587</v>
      </c>
      <c r="C8" s="101" t="s">
        <v>762</v>
      </c>
      <c r="D8" s="102">
        <v>3243</v>
      </c>
      <c r="E8" s="103" t="s">
        <v>89</v>
      </c>
      <c r="F8" s="104">
        <v>715</v>
      </c>
      <c r="G8" s="104" t="s">
        <v>813</v>
      </c>
      <c r="H8" s="105"/>
      <c r="I8" s="53" t="s">
        <v>135</v>
      </c>
      <c r="J8" s="53" t="s">
        <v>153</v>
      </c>
      <c r="K8" s="53" t="s">
        <v>154</v>
      </c>
      <c r="L8" s="53" t="s">
        <v>155</v>
      </c>
    </row>
    <row r="9" spans="1:12" s="53" customFormat="1" x14ac:dyDescent="0.25">
      <c r="B9" s="100">
        <v>43587</v>
      </c>
      <c r="C9" s="101" t="s">
        <v>763</v>
      </c>
      <c r="D9" s="102">
        <v>3243</v>
      </c>
      <c r="E9" s="103" t="s">
        <v>89</v>
      </c>
      <c r="F9" s="104">
        <v>715</v>
      </c>
      <c r="G9" s="104" t="s">
        <v>814</v>
      </c>
      <c r="H9" s="105"/>
      <c r="I9" s="53" t="s">
        <v>135</v>
      </c>
      <c r="J9" s="53" t="s">
        <v>246</v>
      </c>
      <c r="K9" s="53" t="s">
        <v>137</v>
      </c>
      <c r="L9" s="53" t="s">
        <v>138</v>
      </c>
    </row>
    <row r="10" spans="1:12" s="53" customFormat="1" x14ac:dyDescent="0.25">
      <c r="B10" s="100">
        <v>43587</v>
      </c>
      <c r="C10" s="101" t="s">
        <v>764</v>
      </c>
      <c r="D10" s="102">
        <v>3243</v>
      </c>
      <c r="E10" s="103" t="s">
        <v>89</v>
      </c>
      <c r="F10" s="104">
        <v>715</v>
      </c>
      <c r="G10" s="104" t="s">
        <v>815</v>
      </c>
      <c r="H10" s="105"/>
      <c r="I10" s="53" t="s">
        <v>142</v>
      </c>
      <c r="J10" s="53" t="s">
        <v>181</v>
      </c>
      <c r="K10" s="53" t="s">
        <v>182</v>
      </c>
      <c r="L10" s="53" t="s">
        <v>489</v>
      </c>
    </row>
    <row r="11" spans="1:12" s="53" customFormat="1" x14ac:dyDescent="0.25">
      <c r="B11" s="100">
        <v>43588</v>
      </c>
      <c r="C11" s="101" t="s">
        <v>765</v>
      </c>
      <c r="D11" s="102">
        <v>3243</v>
      </c>
      <c r="E11" s="103" t="s">
        <v>89</v>
      </c>
      <c r="F11" s="104">
        <v>715</v>
      </c>
      <c r="G11" s="104" t="s">
        <v>816</v>
      </c>
      <c r="H11" s="105"/>
      <c r="I11" s="53" t="s">
        <v>135</v>
      </c>
      <c r="J11" s="53" t="s">
        <v>228</v>
      </c>
      <c r="K11" s="53" t="s">
        <v>277</v>
      </c>
      <c r="L11" s="53" t="s">
        <v>278</v>
      </c>
    </row>
    <row r="12" spans="1:12" s="53" customFormat="1" x14ac:dyDescent="0.25">
      <c r="B12" s="100">
        <v>43588</v>
      </c>
      <c r="C12" s="101" t="s">
        <v>766</v>
      </c>
      <c r="D12" s="102">
        <v>3243</v>
      </c>
      <c r="E12" s="103" t="s">
        <v>89</v>
      </c>
      <c r="F12" s="104">
        <v>715</v>
      </c>
      <c r="G12" s="104" t="s">
        <v>817</v>
      </c>
      <c r="H12" s="105"/>
      <c r="I12" s="53" t="s">
        <v>160</v>
      </c>
      <c r="J12" s="53" t="s">
        <v>161</v>
      </c>
      <c r="K12" s="53" t="s">
        <v>257</v>
      </c>
      <c r="L12" s="53" t="s">
        <v>163</v>
      </c>
    </row>
    <row r="13" spans="1:12" s="53" customFormat="1" x14ac:dyDescent="0.25">
      <c r="B13" s="100">
        <v>43588</v>
      </c>
      <c r="C13" s="101" t="s">
        <v>767</v>
      </c>
      <c r="D13" s="102">
        <v>3105</v>
      </c>
      <c r="E13" s="103" t="s">
        <v>89</v>
      </c>
      <c r="F13" s="104">
        <v>715</v>
      </c>
      <c r="G13" s="104" t="s">
        <v>818</v>
      </c>
      <c r="H13" s="105"/>
      <c r="I13" s="53" t="s">
        <v>160</v>
      </c>
      <c r="J13" s="53" t="s">
        <v>193</v>
      </c>
      <c r="K13" s="53" t="s">
        <v>864</v>
      </c>
    </row>
    <row r="14" spans="1:12" s="53" customFormat="1" x14ac:dyDescent="0.25">
      <c r="B14" s="100">
        <v>43588</v>
      </c>
      <c r="C14" s="101" t="s">
        <v>768</v>
      </c>
      <c r="D14" s="102">
        <v>4494</v>
      </c>
      <c r="E14" s="103" t="s">
        <v>89</v>
      </c>
      <c r="F14" s="104">
        <v>715</v>
      </c>
      <c r="G14" s="104" t="s">
        <v>819</v>
      </c>
      <c r="H14" s="105"/>
      <c r="I14" s="53" t="s">
        <v>142</v>
      </c>
      <c r="J14" s="53" t="s">
        <v>147</v>
      </c>
      <c r="K14" s="53" t="s">
        <v>148</v>
      </c>
      <c r="L14" s="53" t="s">
        <v>446</v>
      </c>
    </row>
    <row r="15" spans="1:12" s="53" customFormat="1" x14ac:dyDescent="0.25">
      <c r="B15" s="100">
        <v>43588</v>
      </c>
      <c r="C15" s="101" t="s">
        <v>769</v>
      </c>
      <c r="D15" s="102">
        <v>3450</v>
      </c>
      <c r="E15" s="103" t="s">
        <v>89</v>
      </c>
      <c r="F15" s="104">
        <v>715</v>
      </c>
      <c r="G15" s="104" t="s">
        <v>820</v>
      </c>
      <c r="H15" s="105"/>
      <c r="I15" s="53" t="s">
        <v>160</v>
      </c>
      <c r="J15" s="53" t="s">
        <v>162</v>
      </c>
      <c r="K15" s="53" t="s">
        <v>258</v>
      </c>
      <c r="L15" s="53" t="s">
        <v>259</v>
      </c>
    </row>
    <row r="16" spans="1:12" s="53" customFormat="1" x14ac:dyDescent="0.25">
      <c r="B16" s="100">
        <v>43588</v>
      </c>
      <c r="C16" s="101" t="s">
        <v>770</v>
      </c>
      <c r="D16" s="102">
        <v>3243</v>
      </c>
      <c r="E16" s="103" t="s">
        <v>89</v>
      </c>
      <c r="F16" s="104">
        <v>715</v>
      </c>
      <c r="G16" s="104" t="s">
        <v>821</v>
      </c>
      <c r="H16" s="105"/>
      <c r="I16" s="53" t="s">
        <v>135</v>
      </c>
      <c r="J16" s="53" t="s">
        <v>140</v>
      </c>
      <c r="K16" s="53" t="s">
        <v>477</v>
      </c>
      <c r="L16" s="53" t="s">
        <v>478</v>
      </c>
    </row>
    <row r="17" spans="2:12" s="53" customFormat="1" x14ac:dyDescent="0.25">
      <c r="B17" s="100">
        <v>43588</v>
      </c>
      <c r="C17" s="101" t="s">
        <v>771</v>
      </c>
      <c r="D17" s="102">
        <v>3250</v>
      </c>
      <c r="E17" s="103" t="s">
        <v>89</v>
      </c>
      <c r="F17" s="104">
        <v>715</v>
      </c>
      <c r="G17" s="104" t="s">
        <v>822</v>
      </c>
      <c r="H17" s="105"/>
      <c r="I17" s="53" t="s">
        <v>160</v>
      </c>
      <c r="J17" s="53" t="s">
        <v>865</v>
      </c>
      <c r="K17" s="53" t="s">
        <v>866</v>
      </c>
      <c r="L17" s="53" t="s">
        <v>867</v>
      </c>
    </row>
    <row r="18" spans="2:12" s="53" customFormat="1" x14ac:dyDescent="0.25">
      <c r="B18" s="100">
        <v>43588</v>
      </c>
      <c r="C18" s="101" t="s">
        <v>772</v>
      </c>
      <c r="D18" s="102">
        <v>3243</v>
      </c>
      <c r="E18" s="103" t="s">
        <v>89</v>
      </c>
      <c r="F18" s="104">
        <v>715</v>
      </c>
      <c r="G18" s="104" t="s">
        <v>823</v>
      </c>
      <c r="H18" s="105"/>
      <c r="I18" s="53" t="s">
        <v>160</v>
      </c>
      <c r="J18" s="53" t="s">
        <v>246</v>
      </c>
      <c r="K18" s="53" t="s">
        <v>320</v>
      </c>
      <c r="L18" s="53" t="s">
        <v>321</v>
      </c>
    </row>
    <row r="19" spans="2:12" s="53" customFormat="1" x14ac:dyDescent="0.25">
      <c r="B19" s="100">
        <v>43591</v>
      </c>
      <c r="C19" s="101" t="s">
        <v>773</v>
      </c>
      <c r="D19" s="102">
        <v>3243</v>
      </c>
      <c r="E19" s="103" t="s">
        <v>89</v>
      </c>
      <c r="F19" s="104">
        <v>715</v>
      </c>
      <c r="G19" s="104" t="s">
        <v>824</v>
      </c>
      <c r="H19" s="105"/>
      <c r="I19" s="53" t="s">
        <v>142</v>
      </c>
      <c r="J19" s="53" t="s">
        <v>334</v>
      </c>
      <c r="K19" s="53" t="s">
        <v>151</v>
      </c>
      <c r="L19" s="53" t="s">
        <v>152</v>
      </c>
    </row>
    <row r="20" spans="2:12" s="53" customFormat="1" x14ac:dyDescent="0.25">
      <c r="B20" s="100">
        <v>43591</v>
      </c>
      <c r="C20" s="101" t="s">
        <v>774</v>
      </c>
      <c r="D20" s="102">
        <v>3243</v>
      </c>
      <c r="E20" s="103" t="s">
        <v>89</v>
      </c>
      <c r="F20" s="104">
        <v>715</v>
      </c>
      <c r="G20" s="104" t="s">
        <v>825</v>
      </c>
      <c r="H20" s="105"/>
      <c r="I20" s="53" t="s">
        <v>135</v>
      </c>
      <c r="J20" s="53" t="s">
        <v>466</v>
      </c>
      <c r="K20" s="53" t="s">
        <v>465</v>
      </c>
      <c r="L20" s="53" t="s">
        <v>196</v>
      </c>
    </row>
    <row r="21" spans="2:12" s="53" customFormat="1" x14ac:dyDescent="0.25">
      <c r="B21" s="100">
        <v>43591</v>
      </c>
      <c r="C21" s="101" t="s">
        <v>775</v>
      </c>
      <c r="D21" s="102">
        <v>3243</v>
      </c>
      <c r="E21" s="103" t="s">
        <v>89</v>
      </c>
      <c r="F21" s="104">
        <v>715</v>
      </c>
      <c r="G21" s="104" t="s">
        <v>826</v>
      </c>
      <c r="H21" s="105"/>
      <c r="I21" s="53" t="s">
        <v>135</v>
      </c>
      <c r="J21" s="53" t="s">
        <v>216</v>
      </c>
      <c r="K21" s="53" t="s">
        <v>331</v>
      </c>
      <c r="L21" s="53" t="s">
        <v>328</v>
      </c>
    </row>
    <row r="22" spans="2:12" s="53" customFormat="1" x14ac:dyDescent="0.25">
      <c r="B22" s="100">
        <v>43591</v>
      </c>
      <c r="C22" s="101" t="s">
        <v>776</v>
      </c>
      <c r="D22" s="102">
        <v>3243</v>
      </c>
      <c r="E22" s="103" t="s">
        <v>89</v>
      </c>
      <c r="F22" s="104">
        <v>715</v>
      </c>
      <c r="G22" s="104" t="s">
        <v>827</v>
      </c>
      <c r="H22" s="105"/>
      <c r="I22" s="53" t="s">
        <v>160</v>
      </c>
      <c r="J22" s="53" t="s">
        <v>868</v>
      </c>
      <c r="K22" s="53" t="s">
        <v>869</v>
      </c>
      <c r="L22" s="53" t="s">
        <v>170</v>
      </c>
    </row>
    <row r="23" spans="2:12" s="53" customFormat="1" x14ac:dyDescent="0.25">
      <c r="B23" s="100">
        <v>43591</v>
      </c>
      <c r="C23" s="101" t="s">
        <v>777</v>
      </c>
      <c r="D23" s="102">
        <v>3450</v>
      </c>
      <c r="E23" s="103" t="s">
        <v>89</v>
      </c>
      <c r="F23" s="104">
        <v>715</v>
      </c>
      <c r="G23" s="104" t="s">
        <v>828</v>
      </c>
      <c r="H23" s="105"/>
      <c r="I23" s="53" t="s">
        <v>171</v>
      </c>
      <c r="J23" s="53" t="s">
        <v>144</v>
      </c>
      <c r="K23" s="53" t="s">
        <v>862</v>
      </c>
      <c r="L23" s="53" t="s">
        <v>462</v>
      </c>
    </row>
    <row r="24" spans="2:12" s="53" customFormat="1" x14ac:dyDescent="0.25">
      <c r="B24" s="100">
        <v>43591</v>
      </c>
      <c r="C24" s="101" t="s">
        <v>778</v>
      </c>
      <c r="D24" s="102">
        <v>3450</v>
      </c>
      <c r="E24" s="103" t="s">
        <v>89</v>
      </c>
      <c r="F24" s="104">
        <v>715</v>
      </c>
      <c r="G24" s="104" t="s">
        <v>829</v>
      </c>
      <c r="H24" s="105"/>
      <c r="I24" s="53" t="s">
        <v>135</v>
      </c>
      <c r="J24" s="53" t="s">
        <v>870</v>
      </c>
      <c r="K24" s="53" t="s">
        <v>176</v>
      </c>
      <c r="L24" s="53" t="s">
        <v>177</v>
      </c>
    </row>
    <row r="25" spans="2:12" s="53" customFormat="1" x14ac:dyDescent="0.25">
      <c r="B25" s="100">
        <v>43593</v>
      </c>
      <c r="C25" s="101" t="s">
        <v>779</v>
      </c>
      <c r="D25" s="102">
        <v>5793.75</v>
      </c>
      <c r="E25" s="103" t="s">
        <v>89</v>
      </c>
      <c r="F25" s="104">
        <v>715</v>
      </c>
      <c r="G25" s="104" t="s">
        <v>830</v>
      </c>
      <c r="H25" s="105"/>
      <c r="I25" s="53" t="s">
        <v>142</v>
      </c>
      <c r="J25" s="53" t="s">
        <v>271</v>
      </c>
      <c r="K25" s="53" t="s">
        <v>272</v>
      </c>
      <c r="L25" s="53" t="s">
        <v>163</v>
      </c>
    </row>
    <row r="26" spans="2:12" s="53" customFormat="1" x14ac:dyDescent="0.25">
      <c r="B26" s="100">
        <v>43593</v>
      </c>
      <c r="C26" s="101" t="s">
        <v>780</v>
      </c>
      <c r="D26" s="102">
        <v>5375</v>
      </c>
      <c r="E26" s="103" t="s">
        <v>89</v>
      </c>
      <c r="F26" s="104">
        <v>715</v>
      </c>
      <c r="G26" s="104" t="s">
        <v>831</v>
      </c>
      <c r="H26" s="105"/>
      <c r="I26" s="53" t="s">
        <v>142</v>
      </c>
      <c r="J26" s="53" t="s">
        <v>271</v>
      </c>
      <c r="K26" s="53" t="s">
        <v>272</v>
      </c>
      <c r="L26" s="53" t="s">
        <v>163</v>
      </c>
    </row>
    <row r="27" spans="2:12" s="53" customFormat="1" x14ac:dyDescent="0.25">
      <c r="B27" s="100">
        <v>43595</v>
      </c>
      <c r="C27" s="101" t="s">
        <v>781</v>
      </c>
      <c r="D27" s="102">
        <v>3450</v>
      </c>
      <c r="E27" s="103" t="s">
        <v>89</v>
      </c>
      <c r="F27" s="104">
        <v>715</v>
      </c>
      <c r="G27" s="104" t="s">
        <v>832</v>
      </c>
      <c r="H27" s="105"/>
      <c r="I27" s="53" t="s">
        <v>135</v>
      </c>
      <c r="J27" s="53" t="s">
        <v>585</v>
      </c>
      <c r="K27" s="53" t="s">
        <v>327</v>
      </c>
      <c r="L27" s="53" t="s">
        <v>328</v>
      </c>
    </row>
    <row r="28" spans="2:12" s="53" customFormat="1" x14ac:dyDescent="0.25">
      <c r="B28" s="100">
        <v>43595</v>
      </c>
      <c r="C28" s="101" t="s">
        <v>782</v>
      </c>
      <c r="D28" s="102">
        <v>3772.05</v>
      </c>
      <c r="E28" s="103" t="s">
        <v>89</v>
      </c>
      <c r="F28" s="104">
        <v>715</v>
      </c>
      <c r="G28" s="104" t="s">
        <v>833</v>
      </c>
      <c r="H28" s="105"/>
      <c r="I28" s="53" t="s">
        <v>135</v>
      </c>
      <c r="J28" s="53" t="s">
        <v>215</v>
      </c>
      <c r="K28" s="53" t="s">
        <v>216</v>
      </c>
      <c r="L28" s="53" t="s">
        <v>217</v>
      </c>
    </row>
    <row r="29" spans="2:12" s="53" customFormat="1" x14ac:dyDescent="0.25">
      <c r="B29" s="100">
        <v>43595</v>
      </c>
      <c r="C29" s="101" t="s">
        <v>783</v>
      </c>
      <c r="D29" s="102">
        <v>1000</v>
      </c>
      <c r="E29" s="103" t="s">
        <v>89</v>
      </c>
      <c r="F29" s="104">
        <v>715</v>
      </c>
      <c r="G29" s="104" t="s">
        <v>834</v>
      </c>
      <c r="H29" s="105"/>
      <c r="I29" s="53" t="s">
        <v>871</v>
      </c>
      <c r="J29" s="53" t="s">
        <v>872</v>
      </c>
      <c r="K29" s="53" t="s">
        <v>873</v>
      </c>
      <c r="L29" s="53" t="s">
        <v>874</v>
      </c>
    </row>
    <row r="30" spans="2:12" s="53" customFormat="1" x14ac:dyDescent="0.25">
      <c r="B30" s="100">
        <v>43598</v>
      </c>
      <c r="C30" s="101" t="s">
        <v>784</v>
      </c>
      <c r="D30" s="102">
        <v>3450</v>
      </c>
      <c r="E30" s="103" t="s">
        <v>89</v>
      </c>
      <c r="F30" s="104">
        <v>715</v>
      </c>
      <c r="G30" s="104" t="s">
        <v>835</v>
      </c>
      <c r="H30" s="105"/>
      <c r="I30" s="53" t="s">
        <v>160</v>
      </c>
      <c r="J30" s="53" t="s">
        <v>192</v>
      </c>
      <c r="K30" s="53" t="s">
        <v>193</v>
      </c>
      <c r="L30" s="53" t="s">
        <v>194</v>
      </c>
    </row>
    <row r="31" spans="2:12" s="53" customFormat="1" x14ac:dyDescent="0.25">
      <c r="B31" s="100">
        <v>43600</v>
      </c>
      <c r="C31" s="101" t="s">
        <v>785</v>
      </c>
      <c r="D31" s="102">
        <v>3945</v>
      </c>
      <c r="E31" s="103" t="s">
        <v>89</v>
      </c>
      <c r="F31" s="104">
        <v>715</v>
      </c>
      <c r="G31" s="104" t="s">
        <v>836</v>
      </c>
      <c r="H31" s="105"/>
      <c r="I31" s="53" t="s">
        <v>160</v>
      </c>
      <c r="J31" s="53" t="s">
        <v>193</v>
      </c>
      <c r="K31" s="53" t="s">
        <v>864</v>
      </c>
    </row>
    <row r="32" spans="2:12" s="53" customFormat="1" x14ac:dyDescent="0.25">
      <c r="B32" s="100">
        <v>43600</v>
      </c>
      <c r="C32" s="101" t="s">
        <v>786</v>
      </c>
      <c r="D32" s="102">
        <v>3450</v>
      </c>
      <c r="E32" s="103" t="s">
        <v>89</v>
      </c>
      <c r="F32" s="104">
        <v>715</v>
      </c>
      <c r="G32" s="104" t="s">
        <v>837</v>
      </c>
      <c r="H32" s="105"/>
      <c r="I32" s="53" t="s">
        <v>160</v>
      </c>
      <c r="J32" s="53" t="s">
        <v>485</v>
      </c>
      <c r="K32" s="53" t="s">
        <v>468</v>
      </c>
      <c r="L32" s="53" t="s">
        <v>875</v>
      </c>
    </row>
    <row r="33" spans="2:12" s="53" customFormat="1" x14ac:dyDescent="0.25">
      <c r="B33" s="100">
        <v>43600</v>
      </c>
      <c r="C33" s="101" t="s">
        <v>787</v>
      </c>
      <c r="D33" s="102">
        <v>3450</v>
      </c>
      <c r="E33" s="103" t="s">
        <v>89</v>
      </c>
      <c r="F33" s="104">
        <v>715</v>
      </c>
      <c r="G33" s="104" t="s">
        <v>838</v>
      </c>
      <c r="H33" s="105"/>
      <c r="I33" s="53" t="s">
        <v>160</v>
      </c>
      <c r="J33" s="53" t="s">
        <v>474</v>
      </c>
      <c r="K33" s="53" t="s">
        <v>876</v>
      </c>
      <c r="L33" s="53" t="s">
        <v>475</v>
      </c>
    </row>
    <row r="34" spans="2:12" s="53" customFormat="1" x14ac:dyDescent="0.25">
      <c r="B34" s="100">
        <v>43601</v>
      </c>
      <c r="C34" s="101" t="s">
        <v>788</v>
      </c>
      <c r="D34" s="102">
        <v>4475</v>
      </c>
      <c r="E34" s="103" t="s">
        <v>89</v>
      </c>
      <c r="F34" s="104">
        <v>715</v>
      </c>
      <c r="G34" s="104" t="s">
        <v>839</v>
      </c>
      <c r="H34" s="105"/>
      <c r="I34" s="53" t="s">
        <v>171</v>
      </c>
      <c r="J34" s="53" t="s">
        <v>245</v>
      </c>
      <c r="K34" s="53" t="s">
        <v>476</v>
      </c>
      <c r="L34" s="53" t="s">
        <v>247</v>
      </c>
    </row>
    <row r="35" spans="2:12" s="53" customFormat="1" x14ac:dyDescent="0.25">
      <c r="B35" s="100">
        <v>43602</v>
      </c>
      <c r="C35" s="101" t="s">
        <v>789</v>
      </c>
      <c r="D35" s="102">
        <v>3600</v>
      </c>
      <c r="E35" s="103" t="s">
        <v>89</v>
      </c>
      <c r="F35" s="104">
        <v>715</v>
      </c>
      <c r="G35" s="104" t="s">
        <v>840</v>
      </c>
      <c r="H35" s="105"/>
      <c r="I35" s="53" t="s">
        <v>135</v>
      </c>
      <c r="J35" s="53" t="s">
        <v>246</v>
      </c>
      <c r="K35" s="53" t="s">
        <v>732</v>
      </c>
      <c r="L35" s="53" t="s">
        <v>733</v>
      </c>
    </row>
    <row r="36" spans="2:12" s="53" customFormat="1" x14ac:dyDescent="0.25">
      <c r="B36" s="100">
        <v>43602</v>
      </c>
      <c r="C36" s="101" t="s">
        <v>790</v>
      </c>
      <c r="D36" s="102">
        <v>3600</v>
      </c>
      <c r="E36" s="103" t="s">
        <v>89</v>
      </c>
      <c r="F36" s="104">
        <v>715</v>
      </c>
      <c r="G36" s="104" t="s">
        <v>841</v>
      </c>
      <c r="H36" s="105"/>
      <c r="I36" s="53" t="s">
        <v>171</v>
      </c>
      <c r="J36" s="53" t="s">
        <v>272</v>
      </c>
      <c r="K36" s="53" t="s">
        <v>727</v>
      </c>
      <c r="L36" s="53" t="s">
        <v>448</v>
      </c>
    </row>
    <row r="37" spans="2:12" s="53" customFormat="1" x14ac:dyDescent="0.25">
      <c r="B37" s="100">
        <v>43612</v>
      </c>
      <c r="C37" s="101" t="s">
        <v>791</v>
      </c>
      <c r="D37" s="102">
        <v>2500</v>
      </c>
      <c r="E37" s="103" t="s">
        <v>89</v>
      </c>
      <c r="F37" s="104">
        <v>715</v>
      </c>
      <c r="G37" s="104" t="s">
        <v>842</v>
      </c>
      <c r="H37" s="105"/>
      <c r="I37" s="53" t="s">
        <v>184</v>
      </c>
      <c r="J37" s="53" t="s">
        <v>577</v>
      </c>
      <c r="K37" s="53" t="s">
        <v>192</v>
      </c>
      <c r="L37" s="53" t="s">
        <v>578</v>
      </c>
    </row>
    <row r="38" spans="2:12" s="53" customFormat="1" x14ac:dyDescent="0.25">
      <c r="B38" s="100">
        <v>43612</v>
      </c>
      <c r="C38" s="101" t="s">
        <v>792</v>
      </c>
      <c r="D38" s="104">
        <v>820</v>
      </c>
      <c r="E38" s="103" t="s">
        <v>89</v>
      </c>
      <c r="F38" s="104">
        <v>715</v>
      </c>
      <c r="G38" s="104" t="s">
        <v>843</v>
      </c>
      <c r="H38" s="106" t="s">
        <v>877</v>
      </c>
      <c r="I38" s="53" t="s">
        <v>142</v>
      </c>
      <c r="J38" s="53" t="s">
        <v>143</v>
      </c>
      <c r="K38" s="53" t="s">
        <v>862</v>
      </c>
      <c r="L38" s="53" t="s">
        <v>863</v>
      </c>
    </row>
    <row r="39" spans="2:12" s="53" customFormat="1" x14ac:dyDescent="0.25">
      <c r="B39" s="100">
        <v>43612</v>
      </c>
      <c r="C39" s="101" t="s">
        <v>793</v>
      </c>
      <c r="D39" s="102">
        <v>5052.5</v>
      </c>
      <c r="E39" s="103" t="s">
        <v>89</v>
      </c>
      <c r="F39" s="104">
        <v>715</v>
      </c>
      <c r="G39" s="104" t="s">
        <v>844</v>
      </c>
      <c r="H39" s="105"/>
      <c r="I39" s="53" t="s">
        <v>142</v>
      </c>
      <c r="J39" s="53" t="s">
        <v>143</v>
      </c>
      <c r="K39" s="53" t="s">
        <v>862</v>
      </c>
      <c r="L39" s="53" t="s">
        <v>863</v>
      </c>
    </row>
    <row r="40" spans="2:12" s="53" customFormat="1" x14ac:dyDescent="0.25">
      <c r="B40" s="100">
        <v>43612</v>
      </c>
      <c r="C40" s="101" t="s">
        <v>794</v>
      </c>
      <c r="D40" s="102">
        <v>6500</v>
      </c>
      <c r="E40" s="103" t="s">
        <v>89</v>
      </c>
      <c r="F40" s="104">
        <v>715</v>
      </c>
      <c r="G40" s="104" t="s">
        <v>845</v>
      </c>
      <c r="H40" s="106" t="s">
        <v>877</v>
      </c>
      <c r="I40" s="53" t="s">
        <v>142</v>
      </c>
      <c r="J40" s="53" t="s">
        <v>143</v>
      </c>
      <c r="K40" s="53" t="s">
        <v>862</v>
      </c>
      <c r="L40" s="53" t="s">
        <v>863</v>
      </c>
    </row>
    <row r="41" spans="2:12" s="53" customFormat="1" x14ac:dyDescent="0.25">
      <c r="B41" s="100">
        <v>43612</v>
      </c>
      <c r="C41" s="101" t="s">
        <v>795</v>
      </c>
      <c r="D41" s="102">
        <v>3600</v>
      </c>
      <c r="E41" s="103" t="s">
        <v>89</v>
      </c>
      <c r="F41" s="104">
        <v>715</v>
      </c>
      <c r="G41" s="104" t="s">
        <v>846</v>
      </c>
      <c r="H41" s="105"/>
      <c r="I41" s="53" t="s">
        <v>135</v>
      </c>
      <c r="J41" s="53" t="s">
        <v>215</v>
      </c>
      <c r="K41" s="53" t="s">
        <v>216</v>
      </c>
      <c r="L41" s="53" t="s">
        <v>217</v>
      </c>
    </row>
    <row r="42" spans="2:12" s="53" customFormat="1" x14ac:dyDescent="0.25">
      <c r="B42" s="100">
        <v>43612</v>
      </c>
      <c r="C42" s="101" t="s">
        <v>796</v>
      </c>
      <c r="D42" s="102">
        <v>3243</v>
      </c>
      <c r="E42" s="103" t="s">
        <v>89</v>
      </c>
      <c r="F42" s="104">
        <v>715</v>
      </c>
      <c r="G42" s="104" t="s">
        <v>847</v>
      </c>
      <c r="H42" s="105"/>
      <c r="I42" s="53" t="s">
        <v>135</v>
      </c>
      <c r="J42" s="53" t="s">
        <v>215</v>
      </c>
      <c r="K42" s="53" t="s">
        <v>216</v>
      </c>
      <c r="L42" s="53" t="s">
        <v>217</v>
      </c>
    </row>
    <row r="43" spans="2:12" s="53" customFormat="1" x14ac:dyDescent="0.25">
      <c r="B43" s="100">
        <v>43613</v>
      </c>
      <c r="C43" s="101" t="s">
        <v>797</v>
      </c>
      <c r="D43" s="102">
        <v>5793.75</v>
      </c>
      <c r="E43" s="103" t="s">
        <v>89</v>
      </c>
      <c r="F43" s="104">
        <v>715</v>
      </c>
      <c r="G43" s="104" t="s">
        <v>848</v>
      </c>
      <c r="H43" s="105"/>
      <c r="I43" s="53" t="s">
        <v>171</v>
      </c>
      <c r="J43" s="53" t="s">
        <v>172</v>
      </c>
      <c r="K43" s="53" t="s">
        <v>471</v>
      </c>
      <c r="L43" s="53" t="s">
        <v>472</v>
      </c>
    </row>
    <row r="44" spans="2:12" s="53" customFormat="1" x14ac:dyDescent="0.25">
      <c r="B44" s="100">
        <v>43614</v>
      </c>
      <c r="C44" s="101" t="s">
        <v>798</v>
      </c>
      <c r="D44" s="104">
        <v>820</v>
      </c>
      <c r="E44" s="103" t="s">
        <v>89</v>
      </c>
      <c r="F44" s="104">
        <v>715</v>
      </c>
      <c r="G44" s="104" t="s">
        <v>849</v>
      </c>
      <c r="H44" s="106" t="s">
        <v>877</v>
      </c>
      <c r="I44" s="53" t="s">
        <v>184</v>
      </c>
      <c r="J44" s="53" t="s">
        <v>240</v>
      </c>
      <c r="K44" s="53" t="s">
        <v>241</v>
      </c>
      <c r="L44" s="53" t="s">
        <v>242</v>
      </c>
    </row>
    <row r="45" spans="2:12" s="53" customFormat="1" x14ac:dyDescent="0.25">
      <c r="B45" s="100">
        <v>43614</v>
      </c>
      <c r="C45" s="101" t="s">
        <v>799</v>
      </c>
      <c r="D45" s="104">
        <v>820</v>
      </c>
      <c r="E45" s="103" t="s">
        <v>89</v>
      </c>
      <c r="F45" s="104">
        <v>715</v>
      </c>
      <c r="G45" s="104" t="s">
        <v>850</v>
      </c>
      <c r="H45" s="106" t="s">
        <v>877</v>
      </c>
      <c r="I45" s="53" t="s">
        <v>142</v>
      </c>
      <c r="J45" s="53" t="s">
        <v>271</v>
      </c>
      <c r="K45" s="53" t="s">
        <v>272</v>
      </c>
      <c r="L45" s="53" t="s">
        <v>163</v>
      </c>
    </row>
    <row r="46" spans="2:12" s="53" customFormat="1" x14ac:dyDescent="0.25">
      <c r="B46" s="100">
        <v>43614</v>
      </c>
      <c r="C46" s="101" t="s">
        <v>800</v>
      </c>
      <c r="D46" s="102">
        <v>6500</v>
      </c>
      <c r="E46" s="103" t="s">
        <v>89</v>
      </c>
      <c r="F46" s="104">
        <v>715</v>
      </c>
      <c r="G46" s="104" t="s">
        <v>851</v>
      </c>
      <c r="H46" s="106" t="s">
        <v>877</v>
      </c>
      <c r="I46" s="53" t="s">
        <v>142</v>
      </c>
      <c r="J46" s="53" t="s">
        <v>271</v>
      </c>
      <c r="K46" s="53" t="s">
        <v>272</v>
      </c>
      <c r="L46" s="53" t="s">
        <v>163</v>
      </c>
    </row>
    <row r="47" spans="2:12" s="53" customFormat="1" x14ac:dyDescent="0.25">
      <c r="B47" s="100">
        <v>43614</v>
      </c>
      <c r="C47" s="101" t="s">
        <v>801</v>
      </c>
      <c r="D47" s="104">
        <v>820</v>
      </c>
      <c r="E47" s="103" t="s">
        <v>89</v>
      </c>
      <c r="F47" s="104">
        <v>715</v>
      </c>
      <c r="G47" s="104" t="s">
        <v>852</v>
      </c>
      <c r="H47" s="106" t="s">
        <v>877</v>
      </c>
      <c r="I47" s="53" t="s">
        <v>142</v>
      </c>
      <c r="J47" s="53" t="s">
        <v>334</v>
      </c>
      <c r="K47" s="53" t="s">
        <v>151</v>
      </c>
      <c r="L47" s="53" t="s">
        <v>878</v>
      </c>
    </row>
    <row r="48" spans="2:12" s="53" customFormat="1" x14ac:dyDescent="0.25">
      <c r="B48" s="100">
        <v>43614</v>
      </c>
      <c r="C48" s="101" t="s">
        <v>802</v>
      </c>
      <c r="D48" s="102">
        <v>6500</v>
      </c>
      <c r="E48" s="103" t="s">
        <v>89</v>
      </c>
      <c r="F48" s="104">
        <v>715</v>
      </c>
      <c r="G48" s="104" t="s">
        <v>853</v>
      </c>
      <c r="H48" s="106" t="s">
        <v>877</v>
      </c>
      <c r="I48" s="53" t="s">
        <v>142</v>
      </c>
      <c r="J48" s="53" t="s">
        <v>334</v>
      </c>
      <c r="K48" s="53" t="s">
        <v>151</v>
      </c>
      <c r="L48" s="53" t="s">
        <v>878</v>
      </c>
    </row>
    <row r="49" spans="2:12" s="53" customFormat="1" x14ac:dyDescent="0.25">
      <c r="B49" s="100">
        <v>43614</v>
      </c>
      <c r="C49" s="101" t="s">
        <v>803</v>
      </c>
      <c r="D49" s="102">
        <v>6500</v>
      </c>
      <c r="E49" s="103" t="s">
        <v>89</v>
      </c>
      <c r="F49" s="104">
        <v>715</v>
      </c>
      <c r="G49" s="98" t="s">
        <v>854</v>
      </c>
      <c r="H49" s="106" t="s">
        <v>877</v>
      </c>
      <c r="I49" s="53" t="s">
        <v>142</v>
      </c>
      <c r="J49" s="53" t="s">
        <v>179</v>
      </c>
      <c r="K49" s="53" t="s">
        <v>216</v>
      </c>
      <c r="L49" s="53" t="s">
        <v>879</v>
      </c>
    </row>
    <row r="50" spans="2:12" s="53" customFormat="1" x14ac:dyDescent="0.25">
      <c r="B50" s="100">
        <v>43615</v>
      </c>
      <c r="C50" s="101" t="s">
        <v>804</v>
      </c>
      <c r="D50" s="102">
        <v>3600</v>
      </c>
      <c r="E50" s="103" t="s">
        <v>89</v>
      </c>
      <c r="F50" s="104">
        <v>715</v>
      </c>
      <c r="G50" s="104" t="s">
        <v>855</v>
      </c>
      <c r="H50" s="105"/>
      <c r="I50" s="53" t="s">
        <v>160</v>
      </c>
      <c r="J50" s="53" t="s">
        <v>178</v>
      </c>
      <c r="K50" s="53" t="s">
        <v>179</v>
      </c>
      <c r="L50" s="53" t="s">
        <v>180</v>
      </c>
    </row>
    <row r="51" spans="2:12" s="53" customFormat="1" x14ac:dyDescent="0.25">
      <c r="B51" s="100">
        <v>43615</v>
      </c>
      <c r="C51" s="101" t="s">
        <v>805</v>
      </c>
      <c r="D51" s="102">
        <v>10000</v>
      </c>
      <c r="E51" s="103" t="s">
        <v>89</v>
      </c>
      <c r="F51" s="104">
        <v>715</v>
      </c>
      <c r="G51" s="104" t="s">
        <v>856</v>
      </c>
      <c r="H51" s="105"/>
      <c r="I51" s="53" t="s">
        <v>142</v>
      </c>
      <c r="J51" s="53" t="s">
        <v>144</v>
      </c>
      <c r="K51" s="53" t="s">
        <v>154</v>
      </c>
      <c r="L51" s="53" t="s">
        <v>156</v>
      </c>
    </row>
    <row r="52" spans="2:12" s="53" customFormat="1" x14ac:dyDescent="0.25">
      <c r="B52" s="100">
        <v>43615</v>
      </c>
      <c r="C52" s="101" t="s">
        <v>806</v>
      </c>
      <c r="D52" s="102">
        <v>1317</v>
      </c>
      <c r="E52" s="103" t="s">
        <v>89</v>
      </c>
      <c r="F52" s="104">
        <v>715</v>
      </c>
      <c r="G52" s="104" t="s">
        <v>857</v>
      </c>
      <c r="H52" s="105"/>
      <c r="I52" s="53" t="s">
        <v>142</v>
      </c>
      <c r="J52" s="53" t="s">
        <v>144</v>
      </c>
      <c r="K52" s="53" t="s">
        <v>154</v>
      </c>
      <c r="L52" s="53" t="s">
        <v>156</v>
      </c>
    </row>
    <row r="53" spans="2:12" s="53" customFormat="1" x14ac:dyDescent="0.25">
      <c r="B53" s="100">
        <v>43615</v>
      </c>
      <c r="C53" s="101" t="s">
        <v>807</v>
      </c>
      <c r="D53" s="104">
        <v>850</v>
      </c>
      <c r="E53" s="103" t="s">
        <v>89</v>
      </c>
      <c r="F53" s="104">
        <v>715</v>
      </c>
      <c r="G53" s="104" t="s">
        <v>858</v>
      </c>
      <c r="H53" s="106" t="s">
        <v>877</v>
      </c>
      <c r="I53" s="53" t="s">
        <v>142</v>
      </c>
      <c r="J53" s="53" t="s">
        <v>334</v>
      </c>
      <c r="K53" s="53" t="s">
        <v>151</v>
      </c>
      <c r="L53" s="53" t="s">
        <v>152</v>
      </c>
    </row>
    <row r="54" spans="2:12" s="53" customFormat="1" x14ac:dyDescent="0.25">
      <c r="B54" s="100">
        <v>43615</v>
      </c>
      <c r="C54" s="101" t="s">
        <v>808</v>
      </c>
      <c r="D54" s="102">
        <v>6500</v>
      </c>
      <c r="E54" s="103" t="s">
        <v>89</v>
      </c>
      <c r="F54" s="104">
        <v>715</v>
      </c>
      <c r="G54" s="104" t="s">
        <v>859</v>
      </c>
      <c r="H54" s="106" t="s">
        <v>877</v>
      </c>
      <c r="I54" s="53" t="s">
        <v>142</v>
      </c>
      <c r="J54" s="53" t="s">
        <v>334</v>
      </c>
      <c r="K54" s="53" t="s">
        <v>151</v>
      </c>
      <c r="L54" s="53" t="s">
        <v>152</v>
      </c>
    </row>
    <row r="55" spans="2:12" s="53" customFormat="1" x14ac:dyDescent="0.25">
      <c r="B55" s="100">
        <v>43616</v>
      </c>
      <c r="C55" s="101" t="s">
        <v>809</v>
      </c>
      <c r="D55" s="104">
        <v>820</v>
      </c>
      <c r="E55" s="103" t="s">
        <v>89</v>
      </c>
      <c r="F55" s="104">
        <v>715</v>
      </c>
      <c r="G55" s="104" t="s">
        <v>860</v>
      </c>
      <c r="H55" s="106" t="s">
        <v>877</v>
      </c>
      <c r="I55" s="53" t="s">
        <v>142</v>
      </c>
      <c r="J55" s="53" t="s">
        <v>147</v>
      </c>
      <c r="K55" s="53" t="s">
        <v>148</v>
      </c>
      <c r="L55" s="53" t="s">
        <v>446</v>
      </c>
    </row>
    <row r="56" spans="2:12" s="53" customFormat="1" x14ac:dyDescent="0.25">
      <c r="B56" s="100">
        <v>43616</v>
      </c>
      <c r="C56" s="101" t="s">
        <v>810</v>
      </c>
      <c r="D56" s="102">
        <v>3243</v>
      </c>
      <c r="E56" s="103" t="s">
        <v>89</v>
      </c>
      <c r="F56" s="104">
        <v>715</v>
      </c>
      <c r="G56" s="104" t="s">
        <v>861</v>
      </c>
      <c r="H56" s="105"/>
      <c r="I56" s="53" t="s">
        <v>160</v>
      </c>
      <c r="J56" s="53" t="s">
        <v>246</v>
      </c>
      <c r="K56" s="53" t="s">
        <v>320</v>
      </c>
      <c r="L56" s="53" t="s">
        <v>321</v>
      </c>
    </row>
    <row r="58" spans="2:12" x14ac:dyDescent="0.25">
      <c r="C58" s="99" t="s">
        <v>7</v>
      </c>
      <c r="D58" s="108">
        <f>SUM(D6:D57)</f>
        <v>186334.55</v>
      </c>
    </row>
    <row r="59" spans="2:12" x14ac:dyDescent="0.25">
      <c r="C59" s="99" t="s">
        <v>289</v>
      </c>
      <c r="D59" s="55">
        <f>+D38+D40+D44+D45+D46+D47+D48+D49+D53+D54+D55</f>
        <v>37450</v>
      </c>
    </row>
    <row r="60" spans="2:12" x14ac:dyDescent="0.25">
      <c r="C60" s="99" t="s">
        <v>7</v>
      </c>
      <c r="D60" s="71">
        <f>D58-D59</f>
        <v>148884.54999999999</v>
      </c>
    </row>
    <row r="64" spans="2:12" x14ac:dyDescent="0.25">
      <c r="C64" s="107" t="s">
        <v>282</v>
      </c>
      <c r="D64" s="107" t="s">
        <v>622</v>
      </c>
    </row>
    <row r="65" spans="2:7" x14ac:dyDescent="0.25">
      <c r="B65" s="34">
        <v>43593</v>
      </c>
      <c r="C65" t="s">
        <v>882</v>
      </c>
      <c r="D65" s="45">
        <v>14410.5</v>
      </c>
      <c r="E65" t="s">
        <v>880</v>
      </c>
      <c r="F65">
        <v>715</v>
      </c>
      <c r="G65" t="s">
        <v>881</v>
      </c>
    </row>
    <row r="66" spans="2:7" ht="15.75" thickBot="1" x14ac:dyDescent="0.3">
      <c r="B66" s="34">
        <v>43341</v>
      </c>
      <c r="C66" t="s">
        <v>883</v>
      </c>
      <c r="D66" s="85">
        <v>3200</v>
      </c>
    </row>
    <row r="67" spans="2:7" ht="15.75" thickTop="1" x14ac:dyDescent="0.25">
      <c r="D67" s="45">
        <f>SUM(D65:D66)</f>
        <v>17610.5</v>
      </c>
    </row>
  </sheetData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ENERO</vt:lpstr>
      <vt:lpstr>RESUMEN ENERO</vt:lpstr>
      <vt:lpstr>FEBRERO</vt:lpstr>
      <vt:lpstr>RESUMEN FEBRERO</vt:lpstr>
      <vt:lpstr>MARZO</vt:lpstr>
      <vt:lpstr>RESUMEN MARZO</vt:lpstr>
      <vt:lpstr>ABRIL </vt:lpstr>
      <vt:lpstr>RESUMEN ABRIL</vt:lpstr>
      <vt:lpstr>MAYO</vt:lpstr>
      <vt:lpstr>RESUMEN MAYO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auxcontable</cp:lastModifiedBy>
  <cp:lastPrinted>2017-11-21T21:02:46Z</cp:lastPrinted>
  <dcterms:created xsi:type="dcterms:W3CDTF">2016-02-16T18:14:31Z</dcterms:created>
  <dcterms:modified xsi:type="dcterms:W3CDTF">2019-06-19T21:49:52Z</dcterms:modified>
</cp:coreProperties>
</file>