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0" windowWidth="20730" windowHeight="10560" tabRatio="601"/>
  </bookViews>
  <sheets>
    <sheet name="ENERO" sheetId="21" r:id="rId1"/>
    <sheet name="RESUMEN ENERO" sheetId="20" r:id="rId2"/>
  </sheets>
  <definedNames>
    <definedName name="_xlnm._FilterDatabase" localSheetId="0" hidden="1">ENERO!#REF!</definedName>
  </definedNames>
  <calcPr calcId="145621"/>
</workbook>
</file>

<file path=xl/calcChain.xml><?xml version="1.0" encoding="utf-8"?>
<calcChain xmlns="http://schemas.openxmlformats.org/spreadsheetml/2006/main">
  <c r="D14" i="20" l="1"/>
  <c r="D69" i="21" l="1"/>
  <c r="D21" i="20" s="1"/>
  <c r="D20" i="20"/>
  <c r="D19" i="20"/>
  <c r="D22" i="20" s="1"/>
  <c r="D77" i="21"/>
  <c r="D68" i="21" l="1"/>
  <c r="D24" i="20" l="1"/>
  <c r="D25" i="20" l="1"/>
  <c r="D26" i="20" l="1"/>
  <c r="D29" i="20" s="1"/>
</calcChain>
</file>

<file path=xl/sharedStrings.xml><?xml version="1.0" encoding="utf-8"?>
<sst xmlns="http://schemas.openxmlformats.org/spreadsheetml/2006/main" count="477" uniqueCount="303">
  <si>
    <t>Instituto Tecnológico de la Construcción A.C.</t>
  </si>
  <si>
    <t>NO.</t>
  </si>
  <si>
    <t>FECHA</t>
  </si>
  <si>
    <t>CONCEPTO</t>
  </si>
  <si>
    <t>DEPOSITOS</t>
  </si>
  <si>
    <t>SEDE</t>
  </si>
  <si>
    <t>SERVICIO</t>
  </si>
  <si>
    <t>TOTAL</t>
  </si>
  <si>
    <t>SEDE GUANAJUATO</t>
  </si>
  <si>
    <t>RESUMEN DE ADEUDOS</t>
  </si>
  <si>
    <t>COSTO</t>
  </si>
  <si>
    <t>DEPÓSITOS</t>
  </si>
  <si>
    <t>DEPOSITOS NO CONSIDERADOS</t>
  </si>
  <si>
    <t>SALDO</t>
  </si>
  <si>
    <t>IVA</t>
  </si>
  <si>
    <t>TOTAL FACTURA</t>
  </si>
  <si>
    <t>TOTAL A ENVIAR A DELEGACIÓN</t>
  </si>
  <si>
    <t>ENERO</t>
  </si>
  <si>
    <t>SERVICIOS DE ENERO</t>
  </si>
  <si>
    <t>itc</t>
  </si>
  <si>
    <t xml:space="preserve">FACTURA </t>
  </si>
  <si>
    <t>MGP-7 SALAMANCA</t>
  </si>
  <si>
    <t>Relación de depósitos ENERO 2019 (Sedes)</t>
  </si>
  <si>
    <t>AL 31 DE ENERO DE 2019</t>
  </si>
  <si>
    <t>MVIBN-6  2018 IRAPUATO</t>
  </si>
  <si>
    <t>MCVT-3 2018 LEÓN</t>
  </si>
  <si>
    <t>DEPOSITO DE 160083102511 SUC. MA 0083102511 00111732</t>
  </si>
  <si>
    <t>PAGO MENSUAL 2 D INT 0020119 00996323</t>
  </si>
  <si>
    <t>DEPOSITO DE 161802010956 SUC. SO 1802010956 00895489</t>
  </si>
  <si>
    <t>DEPOSITO DE 161802010510 SUC. IR 1802010510 00213600</t>
  </si>
  <si>
    <t>ORALIA LEON SANDOVAL D INT 2010733 00493732</t>
  </si>
  <si>
    <t>DEPOSITO DE SUC. BLVD PONIENTE, 0000000000 00736069</t>
  </si>
  <si>
    <t>DEPOSITO DE 161802011290 SUC. PA 1802011290 00013866</t>
  </si>
  <si>
    <t>DEPOSITO DE 161802011290 SUC. PA 1802011290 00013652</t>
  </si>
  <si>
    <t>DEPOSITO DE 161802011290 SUC. PA 1802011290 00013553</t>
  </si>
  <si>
    <t>enero D INT 0040119 00577022</t>
  </si>
  <si>
    <t>DEPOSITO DE 160083102511 SUC. IN 0083102511 00084809</t>
  </si>
  <si>
    <t>MENSUALIDAD ENERO D INT 0040119 00639798</t>
  </si>
  <si>
    <t>PAGO ENERO MCVT 161802012991 D INT 2012991 00077055</t>
  </si>
  <si>
    <t>DEPOSITO DE 161802013674 SUC. GU 1802013674 00609984</t>
  </si>
  <si>
    <t>Colegiatura D INT 2700300 00086822</t>
  </si>
  <si>
    <t>DEPOSITO DE 160083102511 SUC. ES 0083102511 00923688</t>
  </si>
  <si>
    <t>INSCRIPCION MAESTRIA REF 160083102511 D INT 0070119 00416004</t>
  </si>
  <si>
    <t>DEPOSITO DE 160083102511 SUC. SA 0083102511 00615095</t>
  </si>
  <si>
    <t>DEPOSITO DE 161802010224 SUC. ES 1802010224 00924977</t>
  </si>
  <si>
    <t>DEPOSITO DE 161801125899 SUC. FA 1801125899 00693227</t>
  </si>
  <si>
    <t>DEPOSITO DE 161801127488 SUC. FA 1801127488 00693550</t>
  </si>
  <si>
    <t>DEPOSITO DE 161802012831 SUC. GU 1802012831 00612744</t>
  </si>
  <si>
    <t>DEPOSITO DE 160083102511 SUC. PL 0083102511 00562075</t>
  </si>
  <si>
    <t>ENRIQUEZ PRIETO ENERO2019 161801126422 D INT 1126422 00564645</t>
  </si>
  <si>
    <t>DEPOSITO DE SUC. FAJA DE ORO,GT 0000000000 00693587</t>
  </si>
  <si>
    <t>DEPOSITO DE SUC. ESTADIO IRAPUA 0000000000 00024421</t>
  </si>
  <si>
    <t>DEPOSITO DE 161801128457 SUC. FA 1801128457 00695174</t>
  </si>
  <si>
    <t>DEPOSITO DE 161801126582 SUC. FA 1801126582 00695179</t>
  </si>
  <si>
    <t>DEPOSITO DE 161801126296 SUC. FA 1801126296 00695184</t>
  </si>
  <si>
    <t>DEPOSITO DE 161801126296 SUC. FA 1801126296 00695189</t>
  </si>
  <si>
    <t>DEPOSITO DE 161801128011 SUC. SA 1801128011 00617477</t>
  </si>
  <si>
    <t>DEPOSITO DE 161801127042 SUC. SO 1801127042 00900454</t>
  </si>
  <si>
    <t>DEPOSITO DE 160083102511 SUC. CU 0083102511 00238687</t>
  </si>
  <si>
    <t>Colegiatura D INT 1618011 00267077</t>
  </si>
  <si>
    <t>DEPOSITO DE 161801126136 SUC. FA 1801126136 00695564</t>
  </si>
  <si>
    <t>DEPOSITO DE 161801126708 SUC. FA 1801126708 00695436</t>
  </si>
  <si>
    <t>DEPOSITO DE 161801128394 SUC. FA 1801128394 00695569</t>
  </si>
  <si>
    <t>DEPOSITO DE 161801127997 SUC. FA 1801127997 00695574</t>
  </si>
  <si>
    <t>DEPOSITO DE 161801128171 SUC. FA 1801128171 00695634</t>
  </si>
  <si>
    <t>DEPOSITO DE 160083102511 SUC. PL 0083102511 00562911</t>
  </si>
  <si>
    <t>DEPOSITO DE 160083102511 SUC. AB 0083102511 00197200</t>
  </si>
  <si>
    <t>DEPOSITO DE 161801126645 SUC. SA 1801126645 00618191</t>
  </si>
  <si>
    <t>DEPOSITO DE 160083102511 SUC. GU 0083102511 00614667</t>
  </si>
  <si>
    <t>COLEGIATURA DICIEMBRE MAESTRIA D INT 0003707 00467553</t>
  </si>
  <si>
    <t>DEPOSITO S.B.C. 160083102511 SUC. SA 0083102511 00004775</t>
  </si>
  <si>
    <t>DEPOSITO DE 1 SUC. BCA.ELECTRONI 0000000001 00080896</t>
  </si>
  <si>
    <t>DEPOSITO DE 161802012545 SUC. SA 1802012545 00152491</t>
  </si>
  <si>
    <t>DEPOSITO DE 161802012545 SUC. SA 1802012545 00152496</t>
  </si>
  <si>
    <t>DEPOSITO DE 161802012545 SUC. SA 1802012545 00152501</t>
  </si>
  <si>
    <t>DEPOSITO DE 161802012545 SUC. SA 1802012545 00152506</t>
  </si>
  <si>
    <t>DEPOSITO DE 161801125453 SUC. FA 1801125453 00698074</t>
  </si>
  <si>
    <t>DEPOSITO DE 161801125676 SUC. FA 1801125676 00697855</t>
  </si>
  <si>
    <t>DEPOSITO DE 161801112764 SUC. SU 1801112764 00697627</t>
  </si>
  <si>
    <t>DEPOSITO DE 160083102511 SUC. MA 0083102511 00123332</t>
  </si>
  <si>
    <t>PAGO 3 SEMESTRE MAESTRIA CONTRUCCIOON VI D INT 3187550 00235953</t>
  </si>
  <si>
    <t>Maestria mensualidad D INT 3210200 00346023</t>
  </si>
  <si>
    <t>DEPOSITO DE 160083102511 SUC. GU 0083102511 00624314</t>
  </si>
  <si>
    <t>MAESTRIA DE ENERO D INT 9490700 00454044</t>
  </si>
  <si>
    <t>DEPOSITO DE 1 SUC. BCA.ELECTRONI 0000000001 00174270</t>
  </si>
  <si>
    <t>JORGE LUIS LOPEZ OLAEZ 2DA MENSUALIDAD D INT 3101191 00676693</t>
  </si>
  <si>
    <t>161801132580 D INT 2250114 00730334</t>
  </si>
  <si>
    <t>GUANAJUATO</t>
  </si>
  <si>
    <t>FSDE-5895</t>
  </si>
  <si>
    <t>FSDE-5899</t>
  </si>
  <si>
    <t>FSDE-5939</t>
  </si>
  <si>
    <t>FSDE-6165</t>
  </si>
  <si>
    <t>FSDE-5915</t>
  </si>
  <si>
    <t>FSDE-5916</t>
  </si>
  <si>
    <t>FSDE-5917</t>
  </si>
  <si>
    <t>FSDE-5918</t>
  </si>
  <si>
    <t>FSDE-5900</t>
  </si>
  <si>
    <t>FSDE-6370</t>
  </si>
  <si>
    <t>FSDE-5942</t>
  </si>
  <si>
    <t>FSDE-6140</t>
  </si>
  <si>
    <t>FSDE-6053</t>
  </si>
  <si>
    <t>FSDE-5898</t>
  </si>
  <si>
    <t>FSDE-6373</t>
  </si>
  <si>
    <t>FSDE-5914</t>
  </si>
  <si>
    <t>FSDE-5937</t>
  </si>
  <si>
    <t>FSDE-5938</t>
  </si>
  <si>
    <t>FSDE-6022</t>
  </si>
  <si>
    <t>FSDE-6023</t>
  </si>
  <si>
    <t>FSDE-6391</t>
  </si>
  <si>
    <t>FSDE-6021</t>
  </si>
  <si>
    <t>FSDE-6394</t>
  </si>
  <si>
    <t>FSDE-5941</t>
  </si>
  <si>
    <t>FSDE-6016</t>
  </si>
  <si>
    <t>FSDE-6015</t>
  </si>
  <si>
    <t>FSDE-6018</t>
  </si>
  <si>
    <t>FSDE-6017</t>
  </si>
  <si>
    <t>FSDE-6112</t>
  </si>
  <si>
    <t>FSDE-6343</t>
  </si>
  <si>
    <t>FSDE-6037</t>
  </si>
  <si>
    <t>FSDE-6020</t>
  </si>
  <si>
    <t>FSDE-6404</t>
  </si>
  <si>
    <t>FSDE-6407</t>
  </si>
  <si>
    <t>FSDE-6038</t>
  </si>
  <si>
    <t>FSDE-6036</t>
  </si>
  <si>
    <t>FSDE-6106</t>
  </si>
  <si>
    <t>FSDE-6107</t>
  </si>
  <si>
    <t>FSDE-6288</t>
  </si>
  <si>
    <t>FSDE-6352</t>
  </si>
  <si>
    <t>FSDE-6349</t>
  </si>
  <si>
    <t>FSDE-6353</t>
  </si>
  <si>
    <t>FSDE-6459</t>
  </si>
  <si>
    <t>FSDE-6460</t>
  </si>
  <si>
    <t>FSDE-6461</t>
  </si>
  <si>
    <t>MCVT-4</t>
  </si>
  <si>
    <t xml:space="preserve">SANCHEZ </t>
  </si>
  <si>
    <t>RIVERA</t>
  </si>
  <si>
    <t>IMER GEOVANI</t>
  </si>
  <si>
    <t>LOREDO</t>
  </si>
  <si>
    <t>NEGRETE</t>
  </si>
  <si>
    <t xml:space="preserve">DIANA FERNANDA </t>
  </si>
  <si>
    <t>MVIB-6</t>
  </si>
  <si>
    <t>NAREZ</t>
  </si>
  <si>
    <t>RODRIGUEZ</t>
  </si>
  <si>
    <t xml:space="preserve">MA DE LOS ANGELES </t>
  </si>
  <si>
    <t>FSDE-6586</t>
  </si>
  <si>
    <t>GUERRERO</t>
  </si>
  <si>
    <t>BERMUDEZ</t>
  </si>
  <si>
    <t>NORMA ELIZABETH</t>
  </si>
  <si>
    <t>LEON</t>
  </si>
  <si>
    <t>SANDOVAL</t>
  </si>
  <si>
    <t xml:space="preserve">ORALIA </t>
  </si>
  <si>
    <t>DE ALBA</t>
  </si>
  <si>
    <t>SERRANO</t>
  </si>
  <si>
    <t xml:space="preserve">ROBERTO CARLOS </t>
  </si>
  <si>
    <t xml:space="preserve">JESSICA </t>
  </si>
  <si>
    <t>ROQUE</t>
  </si>
  <si>
    <t>CASTAÑEDA</t>
  </si>
  <si>
    <t>MIGUEL ROBERTO</t>
  </si>
  <si>
    <t>MCVT-3</t>
  </si>
  <si>
    <t>DUEÑEZ</t>
  </si>
  <si>
    <t>GARCIA</t>
  </si>
  <si>
    <t xml:space="preserve">ALEJANDRO </t>
  </si>
  <si>
    <t>MALAGON</t>
  </si>
  <si>
    <t>AVILA</t>
  </si>
  <si>
    <t>EFREN</t>
  </si>
  <si>
    <t>VICTOR MANUEL</t>
  </si>
  <si>
    <t>CORONA</t>
  </si>
  <si>
    <t>PEÑA</t>
  </si>
  <si>
    <t xml:space="preserve">ANA GABRIELA </t>
  </si>
  <si>
    <t>MAC-14</t>
  </si>
  <si>
    <t>FLORES</t>
  </si>
  <si>
    <t>RABAGO</t>
  </si>
  <si>
    <t>ANDREA</t>
  </si>
  <si>
    <t>HUICHAPA</t>
  </si>
  <si>
    <t>NAVARRO</t>
  </si>
  <si>
    <t xml:space="preserve">RAMON OLIVO </t>
  </si>
  <si>
    <t>CERVANTES</t>
  </si>
  <si>
    <t>PEREZ</t>
  </si>
  <si>
    <t xml:space="preserve">FELIPE </t>
  </si>
  <si>
    <t>CHAVEZ</t>
  </si>
  <si>
    <t>HUERTA</t>
  </si>
  <si>
    <t>ALBERTO</t>
  </si>
  <si>
    <t>MGP-7</t>
  </si>
  <si>
    <t>CAMACHO</t>
  </si>
  <si>
    <t>LESPRON</t>
  </si>
  <si>
    <t xml:space="preserve">ALEJANDRA </t>
  </si>
  <si>
    <t>MARTINEZ</t>
  </si>
  <si>
    <t xml:space="preserve">AGUILAR </t>
  </si>
  <si>
    <t xml:space="preserve">GILBERTO ROMAN </t>
  </si>
  <si>
    <t>FSDE-6604</t>
  </si>
  <si>
    <t>HERNANDEZ</t>
  </si>
  <si>
    <t>ESPINOZA</t>
  </si>
  <si>
    <t xml:space="preserve">JUAN CARLOS </t>
  </si>
  <si>
    <t>VEGA</t>
  </si>
  <si>
    <t xml:space="preserve">MAYRA GUADALUPE </t>
  </si>
  <si>
    <t>ENRIQUEZ</t>
  </si>
  <si>
    <t>PRIETO</t>
  </si>
  <si>
    <t>ZIF RICARDO</t>
  </si>
  <si>
    <t>URO</t>
  </si>
  <si>
    <t>ARTURO EDUARDO</t>
  </si>
  <si>
    <t xml:space="preserve">VIVIANA MARGOT </t>
  </si>
  <si>
    <t xml:space="preserve">ZARATE </t>
  </si>
  <si>
    <t>CARLOS GREGORIO</t>
  </si>
  <si>
    <t>FRANCO</t>
  </si>
  <si>
    <t xml:space="preserve">ANA CRISTINA </t>
  </si>
  <si>
    <t>CORRES</t>
  </si>
  <si>
    <t xml:space="preserve">VELASCO </t>
  </si>
  <si>
    <t xml:space="preserve">LUIS ALBERTO </t>
  </si>
  <si>
    <t xml:space="preserve">SANDOVAL </t>
  </si>
  <si>
    <t xml:space="preserve">GALLARDO </t>
  </si>
  <si>
    <t xml:space="preserve">ANGELICA </t>
  </si>
  <si>
    <t xml:space="preserve">GALVAN </t>
  </si>
  <si>
    <t xml:space="preserve">MIGUEL ANGEL </t>
  </si>
  <si>
    <t>ARCIGA</t>
  </si>
  <si>
    <t>RAMIREZ</t>
  </si>
  <si>
    <t xml:space="preserve">LUIS DANIEL </t>
  </si>
  <si>
    <t>SIERRA</t>
  </si>
  <si>
    <t xml:space="preserve">HUGO ENRIQUE </t>
  </si>
  <si>
    <t>FSDE-6624</t>
  </si>
  <si>
    <t>ROBLES</t>
  </si>
  <si>
    <t xml:space="preserve">JOSE ISAIAS </t>
  </si>
  <si>
    <t>FSDE-6625</t>
  </si>
  <si>
    <t>GOMEZ</t>
  </si>
  <si>
    <t>ALANIS</t>
  </si>
  <si>
    <t xml:space="preserve">CARLOS MIGUEL </t>
  </si>
  <si>
    <t>VARGAS</t>
  </si>
  <si>
    <t>LOPEZ</t>
  </si>
  <si>
    <t xml:space="preserve">SERGIO </t>
  </si>
  <si>
    <t>ROSALES</t>
  </si>
  <si>
    <t xml:space="preserve">OCTAVIO ALFONSO </t>
  </si>
  <si>
    <t xml:space="preserve">VALENCIA </t>
  </si>
  <si>
    <t xml:space="preserve">JOSE RAMON </t>
  </si>
  <si>
    <t>FSDE-6026</t>
  </si>
  <si>
    <t>ALVAREZ</t>
  </si>
  <si>
    <t>MACIAS</t>
  </si>
  <si>
    <t xml:space="preserve">JESUS ABRAHAM </t>
  </si>
  <si>
    <t xml:space="preserve">GERMAN EZEQUIEL </t>
  </si>
  <si>
    <t>FSDE-6628</t>
  </si>
  <si>
    <t>FRIAS</t>
  </si>
  <si>
    <t>CARMONA</t>
  </si>
  <si>
    <t xml:space="preserve">DAVID FERNANDO </t>
  </si>
  <si>
    <t>MGP-6</t>
  </si>
  <si>
    <t>IBARRA</t>
  </si>
  <si>
    <t>GONZALEZ</t>
  </si>
  <si>
    <t>SANCHEZ</t>
  </si>
  <si>
    <t xml:space="preserve">VIANEY PAULINA </t>
  </si>
  <si>
    <t>QUINTANA</t>
  </si>
  <si>
    <t xml:space="preserve">DELGADO </t>
  </si>
  <si>
    <t xml:space="preserve">FRANCISCO DE JESUS </t>
  </si>
  <si>
    <t>FSDE-6643</t>
  </si>
  <si>
    <t>FSDE-6644</t>
  </si>
  <si>
    <t>FSDE-6645</t>
  </si>
  <si>
    <t>FSDE-6646</t>
  </si>
  <si>
    <t>FSDE-6647</t>
  </si>
  <si>
    <t>FSDE-6648</t>
  </si>
  <si>
    <t xml:space="preserve">GARCIA </t>
  </si>
  <si>
    <t>RIOS</t>
  </si>
  <si>
    <t xml:space="preserve">JORGE </t>
  </si>
  <si>
    <t xml:space="preserve">ARROYO </t>
  </si>
  <si>
    <t xml:space="preserve">RAMOS </t>
  </si>
  <si>
    <t xml:space="preserve">CARLOS </t>
  </si>
  <si>
    <t xml:space="preserve">CARDENAS </t>
  </si>
  <si>
    <t>FSDE-6673</t>
  </si>
  <si>
    <t>MAC-13</t>
  </si>
  <si>
    <t>ONTIVEROS</t>
  </si>
  <si>
    <t xml:space="preserve">LUIS ADAN </t>
  </si>
  <si>
    <t xml:space="preserve">ALFREDO TELLEZ, JUAN LOPEZ, EFRAIN MOLINA, JUANA RODRIGUEZ </t>
  </si>
  <si>
    <t xml:space="preserve">ESTEBAN EDUARDO </t>
  </si>
  <si>
    <t>FSDE-6566</t>
  </si>
  <si>
    <t>OGAZ</t>
  </si>
  <si>
    <t>TORRES</t>
  </si>
  <si>
    <t>MARES</t>
  </si>
  <si>
    <t xml:space="preserve">LORDES LILIANA </t>
  </si>
  <si>
    <t>SAN ELIAS</t>
  </si>
  <si>
    <t xml:space="preserve">HECTOR RENE </t>
  </si>
  <si>
    <t>OLAEZ</t>
  </si>
  <si>
    <t xml:space="preserve">JORGE LUIS </t>
  </si>
  <si>
    <t xml:space="preserve">MUÑOZ </t>
  </si>
  <si>
    <t>MOSQUEDA</t>
  </si>
  <si>
    <t xml:space="preserve">IGNACIO </t>
  </si>
  <si>
    <t xml:space="preserve">DEPOSITOS NO CONSIDERADOS </t>
  </si>
  <si>
    <t xml:space="preserve">ESPINOZA URBIETA LUCI JAZMIN </t>
  </si>
  <si>
    <t xml:space="preserve">ORTEGA SALINAS J GUADALUPE </t>
  </si>
  <si>
    <t xml:space="preserve">GUTIERREZ MENDEZ MARCO ANTONIO </t>
  </si>
  <si>
    <t xml:space="preserve">CABRERA PEREZ JOSE </t>
  </si>
  <si>
    <t xml:space="preserve">CAZARES CABALLERO ANGEL EDUARDO </t>
  </si>
  <si>
    <t xml:space="preserve">TOTAL </t>
  </si>
  <si>
    <t xml:space="preserve">SERVICIOS </t>
  </si>
  <si>
    <t>(+)</t>
  </si>
  <si>
    <t>(-)</t>
  </si>
  <si>
    <t xml:space="preserve">N° materia </t>
  </si>
  <si>
    <t>ADMINISTRACIÓN DE MAQUINARIA Y EQUIPO</t>
  </si>
  <si>
    <t xml:space="preserve">VALUACION DE DERECHOS INTANGIBLES </t>
  </si>
  <si>
    <t xml:space="preserve">PLANEACION, PROGRAMACION Y CONTROL DE VIAS TERRESTRES </t>
  </si>
  <si>
    <t xml:space="preserve">itc </t>
  </si>
  <si>
    <t>MCVT-4 2019 LEÓN</t>
  </si>
  <si>
    <t>PLANEACION DE LA INFRAESTRUCTURA DE VIAS TERRESTRES</t>
  </si>
  <si>
    <t>MAC-14 2019 LEÓN</t>
  </si>
  <si>
    <t>PLANEACION Y PROGRAMACION  METODOS DE INVESTIGACION</t>
  </si>
  <si>
    <t>local</t>
  </si>
  <si>
    <t>ESTRADA</t>
  </si>
  <si>
    <t xml:space="preserve">SALAS </t>
  </si>
  <si>
    <t>JORGE HUGO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</si>
</sst>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$-F800]dddd\,\ mmmm\ dd\,\ yyyy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 Unicode MS"/>
      <family val="2"/>
    </font>
    <font>
      <sz val="8"/>
      <name val="Arial Unicode MS"/>
      <family val="2"/>
    </font>
    <font>
      <b/>
      <sz val="8"/>
      <name val="Arial"/>
      <family val="2"/>
    </font>
    <font>
      <sz val="8"/>
      <color theme="1"/>
      <name val="Arial Unicode MS"/>
      <family val="2"/>
    </font>
    <font>
      <sz val="11"/>
      <color theme="1"/>
      <name val="Calibri"/>
      <family val="2"/>
      <scheme val="minor"/>
    </font>
    <font>
      <sz val="10"/>
      <name val="Arial Unicode MS"/>
      <family val="2"/>
    </font>
    <font>
      <b/>
      <sz val="14"/>
      <name val="Arial Unicode MS"/>
      <family val="2"/>
    </font>
    <font>
      <b/>
      <sz val="8"/>
      <color rgb="FFFF0000"/>
      <name val="Arial Unicode MS"/>
      <family val="2"/>
    </font>
    <font>
      <b/>
      <sz val="11"/>
      <color rgb="FFFF0000"/>
      <name val="Arial Unicode MS"/>
      <family val="2"/>
    </font>
    <font>
      <b/>
      <sz val="10"/>
      <color indexed="1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7"/>
      <color rgb="FFFF0000"/>
      <name val="Arial Unicode MS"/>
      <family val="2"/>
    </font>
    <font>
      <b/>
      <sz val="11"/>
      <name val="Arial Unicode MS"/>
      <family val="2"/>
    </font>
    <font>
      <b/>
      <sz val="10"/>
      <name val="Arial Unicode MS"/>
      <family val="2"/>
    </font>
    <font>
      <b/>
      <sz val="8"/>
      <color theme="1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164" fontId="1" fillId="0" borderId="0"/>
    <xf numFmtId="164" fontId="4" fillId="0" borderId="0">
      <alignment horizontal="center" vertical="center" wrapText="1"/>
    </xf>
    <xf numFmtId="0" fontId="5" fillId="0" borderId="0"/>
    <xf numFmtId="43" fontId="5" fillId="0" borderId="0" applyFont="0" applyFill="0" applyBorder="0" applyAlignment="0" applyProtection="0"/>
    <xf numFmtId="0" fontId="11" fillId="0" borderId="0">
      <alignment horizontal="center" vertical="center"/>
    </xf>
    <xf numFmtId="0" fontId="1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15" fillId="0" borderId="0"/>
    <xf numFmtId="0" fontId="16" fillId="0" borderId="0"/>
    <xf numFmtId="0" fontId="17" fillId="0" borderId="0"/>
  </cellStyleXfs>
  <cellXfs count="59"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0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2" applyNumberFormat="1" applyFont="1" applyFill="1" applyBorder="1" applyAlignment="1">
      <alignment horizontal="center" vertical="center" wrapText="1"/>
    </xf>
    <xf numFmtId="164" fontId="2" fillId="0" borderId="0" xfId="2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vertical="center" wrapText="1"/>
    </xf>
    <xf numFmtId="4" fontId="2" fillId="0" borderId="0" xfId="2" applyNumberFormat="1" applyFont="1" applyFill="1" applyBorder="1" applyAlignment="1">
      <alignment horizontal="center" vertical="center" wrapText="1"/>
    </xf>
    <xf numFmtId="0" fontId="5" fillId="0" borderId="0" xfId="3"/>
    <xf numFmtId="0" fontId="7" fillId="0" borderId="0" xfId="3" applyFont="1"/>
    <xf numFmtId="0" fontId="3" fillId="0" borderId="0" xfId="3" applyFont="1"/>
    <xf numFmtId="4" fontId="3" fillId="0" borderId="0" xfId="3" applyNumberFormat="1" applyFont="1"/>
    <xf numFmtId="0" fontId="9" fillId="0" borderId="0" xfId="3" applyFont="1" applyAlignment="1">
      <alignment horizontal="center"/>
    </xf>
    <xf numFmtId="0" fontId="9" fillId="0" borderId="0" xfId="3" applyFont="1"/>
    <xf numFmtId="4" fontId="2" fillId="0" borderId="0" xfId="3" applyNumberFormat="1" applyFont="1" applyAlignment="1">
      <alignment horizontal="left"/>
    </xf>
    <xf numFmtId="4" fontId="2" fillId="0" borderId="0" xfId="3" applyNumberFormat="1" applyFont="1" applyAlignment="1">
      <alignment horizontal="center"/>
    </xf>
    <xf numFmtId="4" fontId="9" fillId="0" borderId="0" xfId="3" applyNumberFormat="1" applyFont="1"/>
    <xf numFmtId="4" fontId="9" fillId="0" borderId="0" xfId="3" applyNumberFormat="1" applyFont="1" applyAlignment="1">
      <alignment horizontal="center"/>
    </xf>
    <xf numFmtId="0" fontId="2" fillId="0" borderId="0" xfId="3" applyFont="1"/>
    <xf numFmtId="9" fontId="3" fillId="0" borderId="0" xfId="3" applyNumberFormat="1" applyFont="1"/>
    <xf numFmtId="49" fontId="3" fillId="0" borderId="0" xfId="3" applyNumberFormat="1" applyFont="1"/>
    <xf numFmtId="4" fontId="2" fillId="0" borderId="0" xfId="3" applyNumberFormat="1" applyFont="1"/>
    <xf numFmtId="0" fontId="10" fillId="0" borderId="0" xfId="3" applyFont="1"/>
    <xf numFmtId="43" fontId="5" fillId="0" borderId="0" xfId="4" applyFont="1"/>
    <xf numFmtId="43" fontId="5" fillId="0" borderId="0" xfId="3" applyNumberFormat="1"/>
    <xf numFmtId="43" fontId="3" fillId="0" borderId="0" xfId="4" applyFont="1"/>
    <xf numFmtId="43" fontId="3" fillId="0" borderId="0" xfId="3" applyNumberFormat="1" applyFont="1"/>
    <xf numFmtId="43" fontId="9" fillId="0" borderId="0" xfId="3" applyNumberFormat="1" applyFont="1"/>
    <xf numFmtId="4" fontId="5" fillId="0" borderId="0" xfId="3" applyNumberFormat="1"/>
    <xf numFmtId="4" fontId="2" fillId="2" borderId="0" xfId="0" applyNumberFormat="1" applyFont="1" applyFill="1"/>
    <xf numFmtId="4" fontId="2" fillId="0" borderId="0" xfId="0" applyNumberFormat="1" applyFont="1"/>
    <xf numFmtId="0" fontId="14" fillId="0" borderId="0" xfId="0" applyFont="1"/>
    <xf numFmtId="14" fontId="0" fillId="0" borderId="0" xfId="0" applyNumberFormat="1"/>
    <xf numFmtId="43" fontId="0" fillId="0" borderId="0" xfId="0" applyNumberFormat="1"/>
    <xf numFmtId="14" fontId="5" fillId="0" borderId="0" xfId="3" applyNumberFormat="1"/>
    <xf numFmtId="0" fontId="0" fillId="0" borderId="0" xfId="0" applyAlignment="1">
      <alignment vertical="center"/>
    </xf>
    <xf numFmtId="4" fontId="0" fillId="0" borderId="0" xfId="0" applyNumberFormat="1"/>
    <xf numFmtId="0" fontId="3" fillId="0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14" fontId="3" fillId="2" borderId="0" xfId="0" applyNumberFormat="1" applyFont="1" applyFill="1" applyAlignment="1">
      <alignment horizontal="center"/>
    </xf>
    <xf numFmtId="0" fontId="3" fillId="2" borderId="0" xfId="0" applyFont="1" applyFill="1"/>
    <xf numFmtId="4" fontId="3" fillId="2" borderId="0" xfId="0" applyNumberFormat="1" applyFont="1" applyFill="1"/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/>
    <xf numFmtId="0" fontId="14" fillId="2" borderId="0" xfId="0" applyFont="1" applyFill="1"/>
    <xf numFmtId="4" fontId="0" fillId="0" borderId="1" xfId="0" applyNumberFormat="1" applyBorder="1"/>
    <xf numFmtId="0" fontId="14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  <xf numFmtId="4" fontId="18" fillId="0" borderId="0" xfId="3" applyNumberFormat="1" applyFont="1"/>
    <xf numFmtId="0" fontId="19" fillId="0" borderId="0" xfId="3" applyFont="1" applyAlignment="1">
      <alignment horizontal="right"/>
    </xf>
    <xf numFmtId="0" fontId="20" fillId="0" borderId="0" xfId="3" applyFont="1" applyAlignment="1">
      <alignment horizontal="right"/>
    </xf>
    <xf numFmtId="0" fontId="5" fillId="0" borderId="0" xfId="3" applyFill="1"/>
    <xf numFmtId="0" fontId="21" fillId="0" borderId="0" xfId="3" applyNumberFormat="1" applyFont="1"/>
    <xf numFmtId="0" fontId="21" fillId="0" borderId="0" xfId="3" applyNumberFormat="1" applyFont="1" applyAlignment="1">
      <alignment horizontal="center"/>
    </xf>
    <xf numFmtId="49" fontId="2" fillId="0" borderId="0" xfId="1" applyNumberFormat="1" applyFont="1" applyFill="1" applyBorder="1" applyAlignment="1">
      <alignment vertical="center"/>
    </xf>
    <xf numFmtId="0" fontId="8" fillId="0" borderId="0" xfId="3" applyFont="1" applyAlignment="1">
      <alignment horizontal="center"/>
    </xf>
    <xf numFmtId="15" fontId="8" fillId="0" borderId="0" xfId="3" applyNumberFormat="1" applyFont="1" applyBorder="1" applyAlignment="1">
      <alignment horizontal="center"/>
    </xf>
  </cellXfs>
  <cellStyles count="15">
    <cellStyle name="Millares 2" xfId="4"/>
    <cellStyle name="Normal" xfId="0" builtinId="0"/>
    <cellStyle name="Normal 10" xfId="14"/>
    <cellStyle name="Normal 2" xfId="1"/>
    <cellStyle name="Normal 2 2" xfId="7"/>
    <cellStyle name="Normal 3" xfId="3"/>
    <cellStyle name="Normal 3 2" xfId="8"/>
    <cellStyle name="Normal 4" xfId="9"/>
    <cellStyle name="Normal 5" xfId="10"/>
    <cellStyle name="Normal 6" xfId="6"/>
    <cellStyle name="Normal 7" xfId="11"/>
    <cellStyle name="Normal 8" xfId="12"/>
    <cellStyle name="Normal 9" xfId="13"/>
    <cellStyle name="Título1" xfId="5"/>
    <cellStyle name="Título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47623</xdr:colOff>
      <xdr:row>2</xdr:row>
      <xdr:rowOff>180975</xdr:rowOff>
    </xdr:from>
    <xdr:to>
      <xdr:col>2</xdr:col>
      <xdr:colOff>762000</xdr:colOff>
      <xdr:row>6</xdr:row>
      <xdr:rowOff>19050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3" y="561975"/>
          <a:ext cx="714377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tabSelected="1" topLeftCell="A4" workbookViewId="0">
      <selection activeCell="A16" sqref="A16:XFD16"/>
    </sheetView>
  </sheetViews>
  <sheetFormatPr baseColWidth="10" defaultRowHeight="15" x14ac:dyDescent="0.25"/>
  <cols>
    <col min="3" max="3" width="57.140625" customWidth="1"/>
    <col min="7" max="7" width="12.42578125" customWidth="1"/>
  </cols>
  <sheetData>
    <row r="1" spans="1:12" x14ac:dyDescent="0.25">
      <c r="A1" s="56" t="s">
        <v>0</v>
      </c>
      <c r="B1" s="56"/>
      <c r="C1" s="56"/>
      <c r="D1" s="56"/>
      <c r="E1" s="56"/>
      <c r="G1" s="2"/>
    </row>
    <row r="2" spans="1:12" x14ac:dyDescent="0.25">
      <c r="A2" s="56" t="s">
        <v>22</v>
      </c>
      <c r="B2" s="56"/>
      <c r="C2" s="56"/>
      <c r="D2" s="56"/>
      <c r="E2" s="56"/>
      <c r="G2" s="2"/>
    </row>
    <row r="3" spans="1:12" x14ac:dyDescent="0.25">
      <c r="A3" s="3"/>
      <c r="B3" s="4"/>
      <c r="C3" s="1"/>
      <c r="D3" s="4"/>
      <c r="E3" s="1"/>
      <c r="G3" s="2"/>
    </row>
    <row r="4" spans="1:12" x14ac:dyDescent="0.25">
      <c r="A4" s="32" t="s">
        <v>17</v>
      </c>
      <c r="B4" s="4"/>
      <c r="C4" s="1"/>
      <c r="D4" s="4"/>
      <c r="E4" s="1"/>
      <c r="G4" s="2"/>
    </row>
    <row r="5" spans="1:12" x14ac:dyDescent="0.25">
      <c r="A5" s="5" t="s">
        <v>1</v>
      </c>
      <c r="B5" s="6" t="s">
        <v>2</v>
      </c>
      <c r="C5" s="6" t="s">
        <v>3</v>
      </c>
      <c r="D5" s="7" t="s">
        <v>4</v>
      </c>
      <c r="E5" s="8" t="s">
        <v>5</v>
      </c>
      <c r="F5" s="6" t="s">
        <v>6</v>
      </c>
      <c r="G5" s="6" t="s">
        <v>20</v>
      </c>
    </row>
    <row r="6" spans="1:12" s="45" customFormat="1" x14ac:dyDescent="0.25">
      <c r="A6" s="39">
        <v>11</v>
      </c>
      <c r="B6" s="40">
        <v>43468</v>
      </c>
      <c r="C6" s="41" t="s">
        <v>26</v>
      </c>
      <c r="D6" s="42">
        <v>3243</v>
      </c>
      <c r="E6" s="43" t="s">
        <v>87</v>
      </c>
      <c r="F6" s="44">
        <v>715</v>
      </c>
      <c r="G6" s="44" t="s">
        <v>88</v>
      </c>
      <c r="I6" s="45" t="s">
        <v>133</v>
      </c>
      <c r="J6" s="45" t="s">
        <v>134</v>
      </c>
      <c r="K6" s="45" t="s">
        <v>135</v>
      </c>
      <c r="L6" s="45" t="s">
        <v>136</v>
      </c>
    </row>
    <row r="7" spans="1:12" s="45" customFormat="1" x14ac:dyDescent="0.25">
      <c r="A7" s="39">
        <v>2</v>
      </c>
      <c r="B7" s="40">
        <v>43467</v>
      </c>
      <c r="C7" s="41" t="s">
        <v>27</v>
      </c>
      <c r="D7" s="42">
        <v>3250</v>
      </c>
      <c r="E7" s="43" t="s">
        <v>87</v>
      </c>
      <c r="F7" s="44">
        <v>715</v>
      </c>
      <c r="G7" s="44" t="s">
        <v>89</v>
      </c>
      <c r="I7" s="45" t="s">
        <v>133</v>
      </c>
      <c r="J7" s="45" t="s">
        <v>137</v>
      </c>
      <c r="K7" s="45" t="s">
        <v>138</v>
      </c>
      <c r="L7" s="45" t="s">
        <v>139</v>
      </c>
    </row>
    <row r="8" spans="1:12" s="45" customFormat="1" x14ac:dyDescent="0.25">
      <c r="A8" s="39">
        <v>15</v>
      </c>
      <c r="B8" s="40">
        <v>43469</v>
      </c>
      <c r="C8" s="41" t="s">
        <v>28</v>
      </c>
      <c r="D8" s="42">
        <v>5052.5</v>
      </c>
      <c r="E8" s="43" t="s">
        <v>87</v>
      </c>
      <c r="F8" s="44">
        <v>715</v>
      </c>
      <c r="G8" s="44" t="s">
        <v>90</v>
      </c>
      <c r="I8" s="45" t="s">
        <v>140</v>
      </c>
      <c r="J8" s="45" t="s">
        <v>141</v>
      </c>
      <c r="K8" s="45" t="s">
        <v>142</v>
      </c>
      <c r="L8" s="45" t="s">
        <v>143</v>
      </c>
    </row>
    <row r="9" spans="1:12" s="45" customFormat="1" x14ac:dyDescent="0.25">
      <c r="A9" s="39">
        <v>16</v>
      </c>
      <c r="B9" s="40">
        <v>43469</v>
      </c>
      <c r="C9" s="41" t="s">
        <v>29</v>
      </c>
      <c r="D9" s="42">
        <v>4494</v>
      </c>
      <c r="E9" s="43" t="s">
        <v>87</v>
      </c>
      <c r="F9" s="44">
        <v>715</v>
      </c>
      <c r="G9" s="44" t="s">
        <v>144</v>
      </c>
      <c r="I9" s="45" t="s">
        <v>140</v>
      </c>
      <c r="J9" s="45" t="s">
        <v>145</v>
      </c>
      <c r="K9" s="45" t="s">
        <v>146</v>
      </c>
      <c r="L9" s="45" t="s">
        <v>147</v>
      </c>
    </row>
    <row r="10" spans="1:12" s="45" customFormat="1" x14ac:dyDescent="0.25">
      <c r="A10" s="39">
        <v>23</v>
      </c>
      <c r="B10" s="40">
        <v>43469</v>
      </c>
      <c r="C10" s="41" t="s">
        <v>30</v>
      </c>
      <c r="D10" s="42">
        <v>3243</v>
      </c>
      <c r="E10" s="43" t="s">
        <v>87</v>
      </c>
      <c r="F10" s="44">
        <v>715</v>
      </c>
      <c r="G10" s="44" t="s">
        <v>91</v>
      </c>
      <c r="I10" s="45" t="s">
        <v>140</v>
      </c>
      <c r="J10" s="45" t="s">
        <v>148</v>
      </c>
      <c r="K10" s="45" t="s">
        <v>149</v>
      </c>
      <c r="L10" s="45" t="s">
        <v>150</v>
      </c>
    </row>
    <row r="11" spans="1:12" s="45" customFormat="1" x14ac:dyDescent="0.25">
      <c r="A11" s="39">
        <v>24</v>
      </c>
      <c r="B11" s="40">
        <v>43469</v>
      </c>
      <c r="C11" s="41" t="s">
        <v>31</v>
      </c>
      <c r="D11" s="42">
        <v>3243</v>
      </c>
      <c r="E11" s="43" t="s">
        <v>87</v>
      </c>
      <c r="F11" s="44">
        <v>715</v>
      </c>
      <c r="G11" s="44" t="s">
        <v>92</v>
      </c>
      <c r="I11" s="45" t="s">
        <v>133</v>
      </c>
      <c r="J11" s="45" t="s">
        <v>151</v>
      </c>
      <c r="K11" s="45" t="s">
        <v>152</v>
      </c>
      <c r="L11" s="45" t="s">
        <v>153</v>
      </c>
    </row>
    <row r="12" spans="1:12" s="45" customFormat="1" x14ac:dyDescent="0.25">
      <c r="A12" s="39">
        <v>26</v>
      </c>
      <c r="B12" s="40">
        <v>43469</v>
      </c>
      <c r="C12" s="41" t="s">
        <v>32</v>
      </c>
      <c r="D12" s="42">
        <v>3700</v>
      </c>
      <c r="E12" s="43" t="s">
        <v>87</v>
      </c>
      <c r="F12" s="44">
        <v>715</v>
      </c>
      <c r="G12" s="44" t="s">
        <v>93</v>
      </c>
      <c r="I12" s="45" t="s">
        <v>140</v>
      </c>
      <c r="J12" s="45" t="s">
        <v>142</v>
      </c>
      <c r="K12" s="45" t="s">
        <v>152</v>
      </c>
      <c r="L12" s="45" t="s">
        <v>154</v>
      </c>
    </row>
    <row r="13" spans="1:12" s="45" customFormat="1" x14ac:dyDescent="0.25">
      <c r="A13" s="39">
        <v>27</v>
      </c>
      <c r="B13" s="40">
        <v>43469</v>
      </c>
      <c r="C13" s="41" t="s">
        <v>33</v>
      </c>
      <c r="D13" s="42">
        <v>3700</v>
      </c>
      <c r="E13" s="43" t="s">
        <v>87</v>
      </c>
      <c r="F13" s="44">
        <v>715</v>
      </c>
      <c r="G13" s="44" t="s">
        <v>94</v>
      </c>
      <c r="I13" s="45" t="s">
        <v>140</v>
      </c>
      <c r="J13" s="45" t="s">
        <v>142</v>
      </c>
      <c r="K13" s="45" t="s">
        <v>152</v>
      </c>
      <c r="L13" s="45" t="s">
        <v>154</v>
      </c>
    </row>
    <row r="14" spans="1:12" s="45" customFormat="1" x14ac:dyDescent="0.25">
      <c r="A14" s="39">
        <v>28</v>
      </c>
      <c r="B14" s="40">
        <v>43469</v>
      </c>
      <c r="C14" s="41" t="s">
        <v>34</v>
      </c>
      <c r="D14" s="42">
        <v>3350</v>
      </c>
      <c r="E14" s="43" t="s">
        <v>87</v>
      </c>
      <c r="F14" s="44">
        <v>715</v>
      </c>
      <c r="G14" s="44" t="s">
        <v>95</v>
      </c>
      <c r="I14" s="45" t="s">
        <v>140</v>
      </c>
      <c r="J14" s="45" t="s">
        <v>142</v>
      </c>
      <c r="K14" s="45" t="s">
        <v>152</v>
      </c>
      <c r="L14" s="45" t="s">
        <v>154</v>
      </c>
    </row>
    <row r="15" spans="1:12" s="45" customFormat="1" x14ac:dyDescent="0.25">
      <c r="A15" s="39">
        <v>29</v>
      </c>
      <c r="B15" s="40">
        <v>43469</v>
      </c>
      <c r="C15" s="41" t="s">
        <v>35</v>
      </c>
      <c r="D15" s="42">
        <v>2352</v>
      </c>
      <c r="E15" s="43" t="s">
        <v>87</v>
      </c>
      <c r="F15" s="44">
        <v>715</v>
      </c>
      <c r="G15" s="44" t="s">
        <v>96</v>
      </c>
      <c r="I15" s="45" t="s">
        <v>140</v>
      </c>
      <c r="J15" s="45" t="s">
        <v>155</v>
      </c>
      <c r="K15" s="45" t="s">
        <v>156</v>
      </c>
      <c r="L15" s="45" t="s">
        <v>157</v>
      </c>
    </row>
    <row r="16" spans="1:12" s="45" customFormat="1" x14ac:dyDescent="0.25">
      <c r="A16" s="39">
        <v>30</v>
      </c>
      <c r="B16" s="40">
        <v>43469</v>
      </c>
      <c r="C16" s="41" t="s">
        <v>36</v>
      </c>
      <c r="D16" s="42">
        <v>3250</v>
      </c>
      <c r="E16" s="43" t="s">
        <v>87</v>
      </c>
      <c r="F16" s="44">
        <v>715</v>
      </c>
      <c r="G16" s="44" t="s">
        <v>97</v>
      </c>
      <c r="I16" s="45" t="s">
        <v>133</v>
      </c>
      <c r="J16" s="45" t="s">
        <v>300</v>
      </c>
      <c r="K16" s="45" t="s">
        <v>301</v>
      </c>
      <c r="L16" s="45" t="s">
        <v>302</v>
      </c>
    </row>
    <row r="17" spans="1:12" s="45" customFormat="1" x14ac:dyDescent="0.25">
      <c r="A17" s="39">
        <v>31</v>
      </c>
      <c r="B17" s="40">
        <v>43469</v>
      </c>
      <c r="C17" s="41" t="s">
        <v>37</v>
      </c>
      <c r="D17" s="42">
        <v>3243</v>
      </c>
      <c r="E17" s="43" t="s">
        <v>87</v>
      </c>
      <c r="F17" s="44">
        <v>715</v>
      </c>
      <c r="G17" s="44" t="s">
        <v>98</v>
      </c>
      <c r="I17" s="45" t="s">
        <v>158</v>
      </c>
      <c r="J17" s="45" t="s">
        <v>159</v>
      </c>
      <c r="K17" s="45" t="s">
        <v>160</v>
      </c>
      <c r="L17" s="45" t="s">
        <v>161</v>
      </c>
    </row>
    <row r="18" spans="1:12" s="45" customFormat="1" x14ac:dyDescent="0.25">
      <c r="A18" s="39">
        <v>33</v>
      </c>
      <c r="B18" s="40">
        <v>43472</v>
      </c>
      <c r="C18" s="41" t="s">
        <v>38</v>
      </c>
      <c r="D18" s="42">
        <v>3243</v>
      </c>
      <c r="E18" s="43" t="s">
        <v>87</v>
      </c>
      <c r="F18" s="44">
        <v>715</v>
      </c>
      <c r="G18" s="44" t="s">
        <v>99</v>
      </c>
      <c r="I18" s="45" t="s">
        <v>158</v>
      </c>
      <c r="J18" s="45" t="s">
        <v>162</v>
      </c>
      <c r="K18" s="45" t="s">
        <v>163</v>
      </c>
      <c r="L18" s="45" t="s">
        <v>164</v>
      </c>
    </row>
    <row r="19" spans="1:12" s="45" customFormat="1" x14ac:dyDescent="0.25">
      <c r="A19" s="39">
        <v>34</v>
      </c>
      <c r="B19" s="40">
        <v>43472</v>
      </c>
      <c r="C19" s="41" t="s">
        <v>39</v>
      </c>
      <c r="D19" s="42">
        <v>3762</v>
      </c>
      <c r="E19" s="43" t="s">
        <v>87</v>
      </c>
      <c r="F19" s="44">
        <v>715</v>
      </c>
      <c r="G19" s="44" t="s">
        <v>100</v>
      </c>
      <c r="I19" s="45" t="s">
        <v>158</v>
      </c>
      <c r="J19" s="45" t="s">
        <v>135</v>
      </c>
      <c r="K19" s="45" t="s">
        <v>165</v>
      </c>
    </row>
    <row r="20" spans="1:12" s="45" customFormat="1" x14ac:dyDescent="0.25">
      <c r="A20" s="39">
        <v>35</v>
      </c>
      <c r="B20" s="40">
        <v>43472</v>
      </c>
      <c r="C20" s="41" t="s">
        <v>40</v>
      </c>
      <c r="D20" s="42">
        <v>3243</v>
      </c>
      <c r="E20" s="43" t="s">
        <v>87</v>
      </c>
      <c r="F20" s="44">
        <v>715</v>
      </c>
      <c r="G20" s="44" t="s">
        <v>101</v>
      </c>
      <c r="I20" s="45" t="s">
        <v>158</v>
      </c>
      <c r="J20" s="45" t="s">
        <v>166</v>
      </c>
      <c r="K20" s="45" t="s">
        <v>167</v>
      </c>
      <c r="L20" s="45" t="s">
        <v>168</v>
      </c>
    </row>
    <row r="21" spans="1:12" s="45" customFormat="1" x14ac:dyDescent="0.25">
      <c r="A21" s="39">
        <v>42</v>
      </c>
      <c r="B21" s="40">
        <v>43472</v>
      </c>
      <c r="C21" s="41" t="s">
        <v>41</v>
      </c>
      <c r="D21" s="42">
        <v>3450</v>
      </c>
      <c r="E21" s="43" t="s">
        <v>87</v>
      </c>
      <c r="F21" s="44">
        <v>715</v>
      </c>
      <c r="G21" s="44" t="s">
        <v>102</v>
      </c>
      <c r="I21" s="45" t="s">
        <v>133</v>
      </c>
      <c r="J21" s="45" t="s">
        <v>173</v>
      </c>
      <c r="K21" s="45" t="s">
        <v>174</v>
      </c>
      <c r="L21" s="45" t="s">
        <v>175</v>
      </c>
    </row>
    <row r="22" spans="1:12" s="45" customFormat="1" x14ac:dyDescent="0.25">
      <c r="A22" s="39">
        <v>46</v>
      </c>
      <c r="B22" s="40">
        <v>43472</v>
      </c>
      <c r="C22" s="41" t="s">
        <v>42</v>
      </c>
      <c r="D22" s="42">
        <v>3200</v>
      </c>
      <c r="E22" s="43" t="s">
        <v>87</v>
      </c>
      <c r="F22" s="44">
        <v>715</v>
      </c>
      <c r="G22" s="44" t="s">
        <v>103</v>
      </c>
      <c r="I22" s="45" t="s">
        <v>169</v>
      </c>
      <c r="J22" s="45" t="s">
        <v>170</v>
      </c>
      <c r="K22" s="45" t="s">
        <v>171</v>
      </c>
      <c r="L22" s="45" t="s">
        <v>172</v>
      </c>
    </row>
    <row r="23" spans="1:12" s="45" customFormat="1" x14ac:dyDescent="0.25">
      <c r="A23" s="39">
        <v>66</v>
      </c>
      <c r="B23" s="40">
        <v>43473</v>
      </c>
      <c r="C23" s="41" t="s">
        <v>43</v>
      </c>
      <c r="D23" s="42">
        <v>3243</v>
      </c>
      <c r="E23" s="43" t="s">
        <v>87</v>
      </c>
      <c r="F23" s="44">
        <v>715</v>
      </c>
      <c r="G23" s="44" t="s">
        <v>104</v>
      </c>
      <c r="I23" s="45" t="s">
        <v>158</v>
      </c>
      <c r="J23" s="45" t="s">
        <v>176</v>
      </c>
      <c r="K23" s="45" t="s">
        <v>177</v>
      </c>
      <c r="L23" s="45" t="s">
        <v>178</v>
      </c>
    </row>
    <row r="24" spans="1:12" s="45" customFormat="1" x14ac:dyDescent="0.25">
      <c r="A24" s="39">
        <v>102</v>
      </c>
      <c r="B24" s="40">
        <v>43474</v>
      </c>
      <c r="C24" s="41" t="s">
        <v>44</v>
      </c>
      <c r="D24" s="42">
        <v>3450</v>
      </c>
      <c r="E24" s="43" t="s">
        <v>87</v>
      </c>
      <c r="F24" s="44">
        <v>715</v>
      </c>
      <c r="G24" s="44" t="s">
        <v>105</v>
      </c>
      <c r="I24" s="45" t="s">
        <v>140</v>
      </c>
      <c r="J24" s="45" t="s">
        <v>179</v>
      </c>
      <c r="K24" s="45" t="s">
        <v>180</v>
      </c>
      <c r="L24" s="45" t="s">
        <v>181</v>
      </c>
    </row>
    <row r="25" spans="1:12" s="45" customFormat="1" x14ac:dyDescent="0.25">
      <c r="A25" s="39">
        <v>129</v>
      </c>
      <c r="B25" s="40">
        <v>43475</v>
      </c>
      <c r="C25" s="41" t="s">
        <v>45</v>
      </c>
      <c r="D25" s="42">
        <v>1000</v>
      </c>
      <c r="E25" s="43" t="s">
        <v>87</v>
      </c>
      <c r="F25" s="44">
        <v>715</v>
      </c>
      <c r="G25" s="44" t="s">
        <v>106</v>
      </c>
      <c r="I25" s="45" t="s">
        <v>182</v>
      </c>
      <c r="J25" s="45" t="s">
        <v>183</v>
      </c>
      <c r="K25" s="45" t="s">
        <v>184</v>
      </c>
      <c r="L25" s="45" t="s">
        <v>185</v>
      </c>
    </row>
    <row r="26" spans="1:12" s="45" customFormat="1" x14ac:dyDescent="0.25">
      <c r="A26" s="39">
        <v>130</v>
      </c>
      <c r="B26" s="40">
        <v>43475</v>
      </c>
      <c r="C26" s="41" t="s">
        <v>46</v>
      </c>
      <c r="D26" s="42">
        <v>1000</v>
      </c>
      <c r="E26" s="43" t="s">
        <v>87</v>
      </c>
      <c r="F26" s="44">
        <v>715</v>
      </c>
      <c r="G26" s="44" t="s">
        <v>107</v>
      </c>
      <c r="I26" s="45" t="s">
        <v>182</v>
      </c>
      <c r="J26" s="45" t="s">
        <v>186</v>
      </c>
      <c r="K26" s="45" t="s">
        <v>187</v>
      </c>
      <c r="L26" s="45" t="s">
        <v>188</v>
      </c>
    </row>
    <row r="27" spans="1:12" s="45" customFormat="1" x14ac:dyDescent="0.25">
      <c r="A27" s="39">
        <v>135</v>
      </c>
      <c r="B27" s="40">
        <v>43475</v>
      </c>
      <c r="C27" s="41" t="s">
        <v>47</v>
      </c>
      <c r="D27" s="42">
        <v>3450</v>
      </c>
      <c r="E27" s="43" t="s">
        <v>87</v>
      </c>
      <c r="F27" s="44">
        <v>715</v>
      </c>
      <c r="G27" s="44" t="s">
        <v>189</v>
      </c>
      <c r="I27" s="45" t="s">
        <v>158</v>
      </c>
      <c r="J27" s="45" t="s">
        <v>190</v>
      </c>
      <c r="K27" s="45" t="s">
        <v>191</v>
      </c>
      <c r="L27" s="45" t="s">
        <v>192</v>
      </c>
    </row>
    <row r="28" spans="1:12" s="45" customFormat="1" x14ac:dyDescent="0.25">
      <c r="A28" s="39">
        <v>141</v>
      </c>
      <c r="B28" s="40">
        <v>43475</v>
      </c>
      <c r="C28" s="41" t="s">
        <v>48</v>
      </c>
      <c r="D28" s="42">
        <v>3450</v>
      </c>
      <c r="E28" s="43" t="s">
        <v>87</v>
      </c>
      <c r="F28" s="44">
        <v>715</v>
      </c>
      <c r="G28" s="44" t="s">
        <v>108</v>
      </c>
      <c r="I28" s="45" t="s">
        <v>133</v>
      </c>
      <c r="J28" s="45" t="s">
        <v>193</v>
      </c>
      <c r="K28" s="45" t="s">
        <v>187</v>
      </c>
      <c r="L28" s="45" t="s">
        <v>194</v>
      </c>
    </row>
    <row r="29" spans="1:12" s="45" customFormat="1" x14ac:dyDescent="0.25">
      <c r="A29" s="39">
        <v>147</v>
      </c>
      <c r="B29" s="40">
        <v>43475</v>
      </c>
      <c r="C29" s="41" t="s">
        <v>49</v>
      </c>
      <c r="D29" s="42">
        <v>1000</v>
      </c>
      <c r="E29" s="43" t="s">
        <v>87</v>
      </c>
      <c r="F29" s="44">
        <v>715</v>
      </c>
      <c r="G29" s="44" t="s">
        <v>109</v>
      </c>
      <c r="I29" s="45" t="s">
        <v>182</v>
      </c>
      <c r="J29" s="45" t="s">
        <v>195</v>
      </c>
      <c r="K29" s="45" t="s">
        <v>196</v>
      </c>
      <c r="L29" s="45" t="s">
        <v>197</v>
      </c>
    </row>
    <row r="30" spans="1:12" s="45" customFormat="1" x14ac:dyDescent="0.25">
      <c r="A30" s="39">
        <v>149</v>
      </c>
      <c r="B30" s="40">
        <v>43475</v>
      </c>
      <c r="C30" s="41" t="s">
        <v>50</v>
      </c>
      <c r="D30" s="42">
        <v>5375</v>
      </c>
      <c r="E30" s="43" t="s">
        <v>87</v>
      </c>
      <c r="F30" s="44">
        <v>715</v>
      </c>
      <c r="G30" s="44" t="s">
        <v>110</v>
      </c>
      <c r="I30" s="45" t="s">
        <v>182</v>
      </c>
      <c r="J30" s="45" t="s">
        <v>174</v>
      </c>
      <c r="K30" s="45" t="s">
        <v>198</v>
      </c>
      <c r="L30" s="45" t="s">
        <v>199</v>
      </c>
    </row>
    <row r="31" spans="1:12" s="45" customFormat="1" x14ac:dyDescent="0.25">
      <c r="A31" s="39">
        <v>170</v>
      </c>
      <c r="B31" s="40">
        <v>43476</v>
      </c>
      <c r="C31" s="41" t="s">
        <v>51</v>
      </c>
      <c r="D31" s="42">
        <v>23483</v>
      </c>
      <c r="E31" s="43" t="s">
        <v>87</v>
      </c>
      <c r="F31" s="44">
        <v>715</v>
      </c>
      <c r="G31" s="44" t="s">
        <v>111</v>
      </c>
      <c r="I31" s="45" t="s">
        <v>140</v>
      </c>
      <c r="J31" s="45" t="s">
        <v>193</v>
      </c>
      <c r="K31" s="45" t="s">
        <v>186</v>
      </c>
      <c r="L31" s="45" t="s">
        <v>200</v>
      </c>
    </row>
    <row r="32" spans="1:12" s="45" customFormat="1" x14ac:dyDescent="0.25">
      <c r="A32" s="39">
        <v>219</v>
      </c>
      <c r="B32" s="40">
        <v>43479</v>
      </c>
      <c r="C32" s="41" t="s">
        <v>52</v>
      </c>
      <c r="D32" s="42">
        <v>2000</v>
      </c>
      <c r="E32" s="43" t="s">
        <v>87</v>
      </c>
      <c r="F32" s="44">
        <v>715</v>
      </c>
      <c r="G32" s="44" t="s">
        <v>112</v>
      </c>
      <c r="I32" s="45" t="s">
        <v>182</v>
      </c>
      <c r="J32" s="45" t="s">
        <v>201</v>
      </c>
      <c r="K32" s="45" t="s">
        <v>186</v>
      </c>
      <c r="L32" s="45" t="s">
        <v>202</v>
      </c>
    </row>
    <row r="33" spans="1:12" s="45" customFormat="1" x14ac:dyDescent="0.25">
      <c r="A33" s="39">
        <v>220</v>
      </c>
      <c r="B33" s="40">
        <v>43479</v>
      </c>
      <c r="C33" s="41" t="s">
        <v>53</v>
      </c>
      <c r="D33" s="42">
        <v>1000</v>
      </c>
      <c r="E33" s="43" t="s">
        <v>87</v>
      </c>
      <c r="F33" s="44">
        <v>715</v>
      </c>
      <c r="G33" s="44" t="s">
        <v>113</v>
      </c>
      <c r="I33" s="45" t="s">
        <v>182</v>
      </c>
      <c r="J33" s="45" t="s">
        <v>203</v>
      </c>
      <c r="K33" s="45" t="s">
        <v>190</v>
      </c>
      <c r="L33" s="45" t="s">
        <v>204</v>
      </c>
    </row>
    <row r="34" spans="1:12" s="45" customFormat="1" x14ac:dyDescent="0.25">
      <c r="A34" s="39">
        <v>221</v>
      </c>
      <c r="B34" s="40">
        <v>43479</v>
      </c>
      <c r="C34" s="41" t="s">
        <v>54</v>
      </c>
      <c r="D34" s="42">
        <v>2000</v>
      </c>
      <c r="E34" s="43" t="s">
        <v>87</v>
      </c>
      <c r="F34" s="44">
        <v>715</v>
      </c>
      <c r="G34" s="44" t="s">
        <v>114</v>
      </c>
      <c r="I34" s="45" t="s">
        <v>182</v>
      </c>
      <c r="J34" s="45" t="s">
        <v>205</v>
      </c>
      <c r="K34" s="45" t="s">
        <v>206</v>
      </c>
      <c r="L34" s="45" t="s">
        <v>207</v>
      </c>
    </row>
    <row r="35" spans="1:12" s="45" customFormat="1" x14ac:dyDescent="0.25">
      <c r="A35" s="39">
        <v>222</v>
      </c>
      <c r="B35" s="40">
        <v>43479</v>
      </c>
      <c r="C35" s="41" t="s">
        <v>55</v>
      </c>
      <c r="D35" s="42">
        <v>500</v>
      </c>
      <c r="E35" s="43" t="s">
        <v>87</v>
      </c>
      <c r="F35" s="44">
        <v>715</v>
      </c>
      <c r="G35" s="44" t="s">
        <v>115</v>
      </c>
      <c r="I35" s="45" t="s">
        <v>182</v>
      </c>
      <c r="J35" s="45" t="s">
        <v>205</v>
      </c>
      <c r="K35" s="45" t="s">
        <v>206</v>
      </c>
      <c r="L35" s="45" t="s">
        <v>207</v>
      </c>
    </row>
    <row r="36" spans="1:12" s="45" customFormat="1" x14ac:dyDescent="0.25">
      <c r="A36" s="39">
        <v>226</v>
      </c>
      <c r="B36" s="40">
        <v>43479</v>
      </c>
      <c r="C36" s="41" t="s">
        <v>56</v>
      </c>
      <c r="D36" s="42">
        <v>1000</v>
      </c>
      <c r="E36" s="43" t="s">
        <v>87</v>
      </c>
      <c r="F36" s="44">
        <v>715</v>
      </c>
      <c r="G36" s="44" t="s">
        <v>109</v>
      </c>
      <c r="I36" s="45" t="s">
        <v>182</v>
      </c>
      <c r="J36" s="45" t="s">
        <v>208</v>
      </c>
      <c r="K36" s="45" t="s">
        <v>209</v>
      </c>
      <c r="L36" s="45" t="s">
        <v>210</v>
      </c>
    </row>
    <row r="37" spans="1:12" s="45" customFormat="1" x14ac:dyDescent="0.25">
      <c r="A37" s="39">
        <v>227</v>
      </c>
      <c r="B37" s="40">
        <v>43479</v>
      </c>
      <c r="C37" s="41" t="s">
        <v>57</v>
      </c>
      <c r="D37" s="42">
        <v>5375</v>
      </c>
      <c r="E37" s="43" t="s">
        <v>87</v>
      </c>
      <c r="F37" s="44">
        <v>715</v>
      </c>
      <c r="G37" s="44" t="s">
        <v>106</v>
      </c>
      <c r="I37" s="45" t="s">
        <v>182</v>
      </c>
      <c r="J37" s="45" t="s">
        <v>190</v>
      </c>
      <c r="K37" s="45" t="s">
        <v>211</v>
      </c>
      <c r="L37" s="45" t="s">
        <v>212</v>
      </c>
    </row>
    <row r="38" spans="1:12" s="45" customFormat="1" x14ac:dyDescent="0.25">
      <c r="A38" s="39">
        <v>231</v>
      </c>
      <c r="B38" s="40">
        <v>43479</v>
      </c>
      <c r="C38" s="41" t="s">
        <v>58</v>
      </c>
      <c r="D38" s="42">
        <v>3450</v>
      </c>
      <c r="E38" s="43" t="s">
        <v>87</v>
      </c>
      <c r="F38" s="44">
        <v>715</v>
      </c>
      <c r="G38" s="44" t="s">
        <v>116</v>
      </c>
      <c r="I38" s="45" t="s">
        <v>133</v>
      </c>
      <c r="J38" s="45" t="s">
        <v>213</v>
      </c>
      <c r="K38" s="45" t="s">
        <v>214</v>
      </c>
      <c r="L38" s="45" t="s">
        <v>215</v>
      </c>
    </row>
    <row r="39" spans="1:12" s="45" customFormat="1" x14ac:dyDescent="0.25">
      <c r="A39" s="39">
        <v>237</v>
      </c>
      <c r="B39" s="40">
        <v>43479</v>
      </c>
      <c r="C39" s="41" t="s">
        <v>59</v>
      </c>
      <c r="D39" s="42">
        <v>2000</v>
      </c>
      <c r="E39" s="43" t="s">
        <v>87</v>
      </c>
      <c r="F39" s="44">
        <v>715</v>
      </c>
      <c r="G39" s="44" t="s">
        <v>117</v>
      </c>
      <c r="I39" s="45" t="s">
        <v>182</v>
      </c>
      <c r="J39" s="45" t="s">
        <v>190</v>
      </c>
      <c r="K39" s="45" t="s">
        <v>216</v>
      </c>
      <c r="L39" s="45" t="s">
        <v>217</v>
      </c>
    </row>
    <row r="40" spans="1:12" s="45" customFormat="1" x14ac:dyDescent="0.25">
      <c r="A40" s="39">
        <v>238</v>
      </c>
      <c r="B40" s="40">
        <v>43479</v>
      </c>
      <c r="C40" s="41" t="s">
        <v>60</v>
      </c>
      <c r="D40" s="42">
        <v>1000</v>
      </c>
      <c r="E40" s="43" t="s">
        <v>87</v>
      </c>
      <c r="F40" s="44">
        <v>715</v>
      </c>
      <c r="G40" s="44" t="s">
        <v>218</v>
      </c>
      <c r="I40" s="45" t="s">
        <v>182</v>
      </c>
      <c r="J40" s="45" t="s">
        <v>179</v>
      </c>
      <c r="K40" s="45" t="s">
        <v>219</v>
      </c>
      <c r="L40" s="45" t="s">
        <v>220</v>
      </c>
    </row>
    <row r="41" spans="1:12" s="45" customFormat="1" x14ac:dyDescent="0.25">
      <c r="A41" s="39">
        <v>239</v>
      </c>
      <c r="B41" s="40">
        <v>43479</v>
      </c>
      <c r="C41" s="41" t="s">
        <v>61</v>
      </c>
      <c r="D41" s="42">
        <v>1000</v>
      </c>
      <c r="E41" s="43" t="s">
        <v>87</v>
      </c>
      <c r="F41" s="44">
        <v>715</v>
      </c>
      <c r="G41" s="44" t="s">
        <v>221</v>
      </c>
      <c r="I41" s="45" t="s">
        <v>182</v>
      </c>
      <c r="J41" s="45" t="s">
        <v>222</v>
      </c>
      <c r="K41" s="45" t="s">
        <v>223</v>
      </c>
      <c r="L41" s="45" t="s">
        <v>224</v>
      </c>
    </row>
    <row r="42" spans="1:12" s="45" customFormat="1" x14ac:dyDescent="0.25">
      <c r="A42" s="39">
        <v>240</v>
      </c>
      <c r="B42" s="40">
        <v>43479</v>
      </c>
      <c r="C42" s="41" t="s">
        <v>62</v>
      </c>
      <c r="D42" s="42">
        <v>1000</v>
      </c>
      <c r="E42" s="43" t="s">
        <v>87</v>
      </c>
      <c r="F42" s="44">
        <v>715</v>
      </c>
      <c r="G42" s="44" t="s">
        <v>118</v>
      </c>
      <c r="I42" s="45" t="s">
        <v>182</v>
      </c>
      <c r="J42" s="45" t="s">
        <v>225</v>
      </c>
      <c r="K42" s="45" t="s">
        <v>226</v>
      </c>
      <c r="L42" s="45" t="s">
        <v>227</v>
      </c>
    </row>
    <row r="43" spans="1:12" s="45" customFormat="1" x14ac:dyDescent="0.25">
      <c r="A43" s="39">
        <v>241</v>
      </c>
      <c r="B43" s="40">
        <v>43479</v>
      </c>
      <c r="C43" s="41" t="s">
        <v>63</v>
      </c>
      <c r="D43" s="42">
        <v>1000</v>
      </c>
      <c r="E43" s="43" t="s">
        <v>87</v>
      </c>
      <c r="F43" s="44">
        <v>715</v>
      </c>
      <c r="G43" s="44" t="s">
        <v>119</v>
      </c>
      <c r="I43" s="45" t="s">
        <v>182</v>
      </c>
      <c r="J43" s="45" t="s">
        <v>228</v>
      </c>
      <c r="K43" s="45" t="s">
        <v>190</v>
      </c>
      <c r="L43" s="45" t="s">
        <v>229</v>
      </c>
    </row>
    <row r="44" spans="1:12" s="45" customFormat="1" x14ac:dyDescent="0.25">
      <c r="A44" s="39">
        <v>244</v>
      </c>
      <c r="B44" s="40">
        <v>43479</v>
      </c>
      <c r="C44" s="41" t="s">
        <v>64</v>
      </c>
      <c r="D44" s="42">
        <v>1000</v>
      </c>
      <c r="E44" s="43" t="s">
        <v>87</v>
      </c>
      <c r="F44" s="44">
        <v>715</v>
      </c>
      <c r="G44" s="44" t="s">
        <v>232</v>
      </c>
      <c r="I44" s="45" t="s">
        <v>182</v>
      </c>
      <c r="J44" s="45" t="s">
        <v>230</v>
      </c>
      <c r="K44" s="45" t="s">
        <v>226</v>
      </c>
      <c r="L44" s="45" t="s">
        <v>231</v>
      </c>
    </row>
    <row r="45" spans="1:12" s="45" customFormat="1" x14ac:dyDescent="0.25">
      <c r="A45" s="39">
        <v>245</v>
      </c>
      <c r="B45" s="40">
        <v>43479</v>
      </c>
      <c r="C45" s="41" t="s">
        <v>65</v>
      </c>
      <c r="D45" s="42">
        <v>3450</v>
      </c>
      <c r="E45" s="43" t="s">
        <v>87</v>
      </c>
      <c r="F45" s="44">
        <v>715</v>
      </c>
      <c r="G45" s="44" t="s">
        <v>120</v>
      </c>
      <c r="I45" s="45" t="s">
        <v>133</v>
      </c>
      <c r="J45" s="45" t="s">
        <v>233</v>
      </c>
      <c r="K45" s="45" t="s">
        <v>234</v>
      </c>
      <c r="L45" s="45" t="s">
        <v>235</v>
      </c>
    </row>
    <row r="46" spans="1:12" s="45" customFormat="1" x14ac:dyDescent="0.25">
      <c r="A46" s="39">
        <v>254</v>
      </c>
      <c r="B46" s="40">
        <v>43479</v>
      </c>
      <c r="C46" s="41" t="s">
        <v>66</v>
      </c>
      <c r="D46" s="42">
        <v>3900</v>
      </c>
      <c r="E46" s="43" t="s">
        <v>87</v>
      </c>
      <c r="F46" s="44">
        <v>715</v>
      </c>
      <c r="G46" s="44" t="s">
        <v>121</v>
      </c>
      <c r="I46" s="45" t="s">
        <v>140</v>
      </c>
      <c r="J46" s="45" t="s">
        <v>233</v>
      </c>
      <c r="K46" s="45" t="s">
        <v>177</v>
      </c>
      <c r="L46" s="45" t="s">
        <v>236</v>
      </c>
    </row>
    <row r="47" spans="1:12" s="45" customFormat="1" x14ac:dyDescent="0.25">
      <c r="A47" s="39">
        <v>258</v>
      </c>
      <c r="B47" s="40">
        <v>43479</v>
      </c>
      <c r="C47" s="41" t="s">
        <v>67</v>
      </c>
      <c r="D47" s="42">
        <v>1000</v>
      </c>
      <c r="E47" s="43" t="s">
        <v>87</v>
      </c>
      <c r="F47" s="44">
        <v>715</v>
      </c>
      <c r="G47" s="44" t="s">
        <v>237</v>
      </c>
      <c r="I47" s="45" t="s">
        <v>182</v>
      </c>
      <c r="J47" s="45" t="s">
        <v>238</v>
      </c>
      <c r="K47" s="45" t="s">
        <v>239</v>
      </c>
      <c r="L47" s="45" t="s">
        <v>240</v>
      </c>
    </row>
    <row r="48" spans="1:12" s="45" customFormat="1" x14ac:dyDescent="0.25">
      <c r="A48" s="39">
        <v>259</v>
      </c>
      <c r="B48" s="40">
        <v>43479</v>
      </c>
      <c r="C48" s="41" t="s">
        <v>68</v>
      </c>
      <c r="D48" s="42">
        <v>820</v>
      </c>
      <c r="E48" s="43" t="s">
        <v>87</v>
      </c>
      <c r="F48" s="44">
        <v>715</v>
      </c>
      <c r="G48" s="44" t="s">
        <v>122</v>
      </c>
      <c r="H48" s="46" t="s">
        <v>6</v>
      </c>
      <c r="I48" s="45" t="s">
        <v>241</v>
      </c>
      <c r="J48" s="45" t="s">
        <v>242</v>
      </c>
      <c r="K48" s="45" t="s">
        <v>177</v>
      </c>
      <c r="L48" s="45" t="s">
        <v>178</v>
      </c>
    </row>
    <row r="49" spans="1:12" s="45" customFormat="1" x14ac:dyDescent="0.25">
      <c r="A49" s="39">
        <v>266</v>
      </c>
      <c r="B49" s="40">
        <v>43479</v>
      </c>
      <c r="C49" s="41" t="s">
        <v>69</v>
      </c>
      <c r="D49" s="42">
        <v>5375</v>
      </c>
      <c r="E49" s="43" t="s">
        <v>87</v>
      </c>
      <c r="F49" s="44">
        <v>715</v>
      </c>
      <c r="G49" s="44" t="s">
        <v>123</v>
      </c>
      <c r="I49" s="45" t="s">
        <v>169</v>
      </c>
      <c r="J49" s="45" t="s">
        <v>243</v>
      </c>
      <c r="K49" s="45" t="s">
        <v>244</v>
      </c>
      <c r="L49" s="45" t="s">
        <v>245</v>
      </c>
    </row>
    <row r="50" spans="1:12" s="45" customFormat="1" x14ac:dyDescent="0.25">
      <c r="A50" s="39">
        <v>268</v>
      </c>
      <c r="B50" s="40">
        <v>43480</v>
      </c>
      <c r="C50" s="41" t="s">
        <v>70</v>
      </c>
      <c r="D50" s="42">
        <v>6693</v>
      </c>
      <c r="E50" s="43" t="s">
        <v>87</v>
      </c>
      <c r="F50" s="44">
        <v>715</v>
      </c>
      <c r="G50" s="44" t="s">
        <v>124</v>
      </c>
      <c r="I50" s="45" t="s">
        <v>158</v>
      </c>
      <c r="J50" s="45" t="s">
        <v>176</v>
      </c>
      <c r="K50" s="45" t="s">
        <v>177</v>
      </c>
      <c r="L50" s="45" t="s">
        <v>178</v>
      </c>
    </row>
    <row r="51" spans="1:12" s="45" customFormat="1" x14ac:dyDescent="0.25">
      <c r="A51" s="39">
        <v>343</v>
      </c>
      <c r="B51" s="40">
        <v>43482</v>
      </c>
      <c r="C51" s="41" t="s">
        <v>71</v>
      </c>
      <c r="D51" s="42">
        <v>3450</v>
      </c>
      <c r="E51" s="43" t="s">
        <v>87</v>
      </c>
      <c r="F51" s="44">
        <v>715</v>
      </c>
      <c r="G51" s="44" t="s">
        <v>125</v>
      </c>
      <c r="I51" s="45" t="s">
        <v>169</v>
      </c>
      <c r="J51" s="45" t="s">
        <v>246</v>
      </c>
      <c r="K51" s="45" t="s">
        <v>247</v>
      </c>
      <c r="L51" s="45" t="s">
        <v>248</v>
      </c>
    </row>
    <row r="52" spans="1:12" s="45" customFormat="1" x14ac:dyDescent="0.25">
      <c r="A52" s="39">
        <v>351</v>
      </c>
      <c r="B52" s="40">
        <v>43482</v>
      </c>
      <c r="C52" s="41" t="s">
        <v>72</v>
      </c>
      <c r="D52" s="42">
        <v>4117.5</v>
      </c>
      <c r="E52" s="43" t="s">
        <v>87</v>
      </c>
      <c r="F52" s="44">
        <v>715</v>
      </c>
      <c r="G52" s="44" t="s">
        <v>249</v>
      </c>
      <c r="I52" s="45" t="s">
        <v>158</v>
      </c>
      <c r="J52" s="45" t="s">
        <v>255</v>
      </c>
      <c r="K52" s="45" t="s">
        <v>256</v>
      </c>
      <c r="L52" s="45" t="s">
        <v>257</v>
      </c>
    </row>
    <row r="53" spans="1:12" s="45" customFormat="1" x14ac:dyDescent="0.25">
      <c r="A53" s="39">
        <v>353</v>
      </c>
      <c r="B53" s="40">
        <v>43482</v>
      </c>
      <c r="C53" s="41" t="s">
        <v>73</v>
      </c>
      <c r="D53" s="42">
        <v>3945</v>
      </c>
      <c r="E53" s="43" t="s">
        <v>87</v>
      </c>
      <c r="F53" s="44">
        <v>715</v>
      </c>
      <c r="G53" s="44" t="s">
        <v>250</v>
      </c>
      <c r="I53" s="45" t="s">
        <v>158</v>
      </c>
      <c r="J53" s="45" t="s">
        <v>255</v>
      </c>
      <c r="K53" s="45" t="s">
        <v>256</v>
      </c>
      <c r="L53" s="45" t="s">
        <v>257</v>
      </c>
    </row>
    <row r="54" spans="1:12" s="45" customFormat="1" x14ac:dyDescent="0.25">
      <c r="A54" s="39">
        <v>361</v>
      </c>
      <c r="B54" s="40">
        <v>43482</v>
      </c>
      <c r="C54" s="41" t="s">
        <v>74</v>
      </c>
      <c r="D54" s="42">
        <v>3772.5</v>
      </c>
      <c r="E54" s="43" t="s">
        <v>87</v>
      </c>
      <c r="F54" s="44">
        <v>715</v>
      </c>
      <c r="G54" s="44" t="s">
        <v>251</v>
      </c>
      <c r="I54" s="45" t="s">
        <v>158</v>
      </c>
      <c r="J54" s="45" t="s">
        <v>255</v>
      </c>
      <c r="K54" s="45" t="s">
        <v>256</v>
      </c>
      <c r="L54" s="45" t="s">
        <v>257</v>
      </c>
    </row>
    <row r="55" spans="1:12" s="45" customFormat="1" x14ac:dyDescent="0.25">
      <c r="A55" s="39">
        <v>362</v>
      </c>
      <c r="B55" s="40">
        <v>43482</v>
      </c>
      <c r="C55" s="41" t="s">
        <v>75</v>
      </c>
      <c r="D55" s="42">
        <v>3600</v>
      </c>
      <c r="E55" s="43" t="s">
        <v>87</v>
      </c>
      <c r="F55" s="44">
        <v>715</v>
      </c>
      <c r="G55" s="44" t="s">
        <v>252</v>
      </c>
      <c r="I55" s="45" t="s">
        <v>158</v>
      </c>
      <c r="J55" s="45" t="s">
        <v>255</v>
      </c>
      <c r="K55" s="45" t="s">
        <v>256</v>
      </c>
      <c r="L55" s="45" t="s">
        <v>257</v>
      </c>
    </row>
    <row r="56" spans="1:12" s="45" customFormat="1" x14ac:dyDescent="0.25">
      <c r="A56" s="39">
        <v>363</v>
      </c>
      <c r="B56" s="40">
        <v>43482</v>
      </c>
      <c r="C56" s="41" t="s">
        <v>76</v>
      </c>
      <c r="D56" s="42">
        <v>1000</v>
      </c>
      <c r="E56" s="43" t="s">
        <v>87</v>
      </c>
      <c r="F56" s="44">
        <v>715</v>
      </c>
      <c r="G56" s="44" t="s">
        <v>254</v>
      </c>
      <c r="I56" s="45" t="s">
        <v>182</v>
      </c>
      <c r="J56" s="45" t="s">
        <v>258</v>
      </c>
      <c r="K56" s="45" t="s">
        <v>259</v>
      </c>
      <c r="L56" s="45" t="s">
        <v>260</v>
      </c>
    </row>
    <row r="57" spans="1:12" s="45" customFormat="1" x14ac:dyDescent="0.25">
      <c r="A57" s="39">
        <v>364</v>
      </c>
      <c r="B57" s="40">
        <v>43482</v>
      </c>
      <c r="C57" s="41" t="s">
        <v>77</v>
      </c>
      <c r="D57" s="42">
        <v>1000</v>
      </c>
      <c r="E57" s="43" t="s">
        <v>87</v>
      </c>
      <c r="F57" s="44">
        <v>715</v>
      </c>
      <c r="G57" s="44" t="s">
        <v>253</v>
      </c>
      <c r="I57" s="45" t="s">
        <v>182</v>
      </c>
      <c r="J57" s="45" t="s">
        <v>258</v>
      </c>
      <c r="K57" s="45" t="s">
        <v>261</v>
      </c>
      <c r="L57" s="45" t="s">
        <v>260</v>
      </c>
    </row>
    <row r="58" spans="1:12" s="45" customFormat="1" x14ac:dyDescent="0.25">
      <c r="A58" s="39">
        <v>551</v>
      </c>
      <c r="B58" s="40">
        <v>43493</v>
      </c>
      <c r="C58" s="41" t="s">
        <v>78</v>
      </c>
      <c r="D58" s="42">
        <v>3500</v>
      </c>
      <c r="E58" s="43" t="s">
        <v>87</v>
      </c>
      <c r="F58" s="44">
        <v>715</v>
      </c>
      <c r="G58" s="44" t="s">
        <v>262</v>
      </c>
      <c r="I58" s="45" t="s">
        <v>263</v>
      </c>
      <c r="J58" s="45" t="s">
        <v>264</v>
      </c>
      <c r="K58" s="45" t="s">
        <v>244</v>
      </c>
      <c r="L58" s="45" t="s">
        <v>265</v>
      </c>
    </row>
    <row r="59" spans="1:12" s="45" customFormat="1" x14ac:dyDescent="0.25">
      <c r="A59" s="39">
        <v>571</v>
      </c>
      <c r="B59" s="40">
        <v>43493</v>
      </c>
      <c r="C59" s="41" t="s">
        <v>79</v>
      </c>
      <c r="D59" s="42">
        <v>3243</v>
      </c>
      <c r="E59" s="43" t="s">
        <v>87</v>
      </c>
      <c r="F59" s="44">
        <v>715</v>
      </c>
      <c r="G59" s="44" t="s">
        <v>126</v>
      </c>
      <c r="I59" s="45" t="s">
        <v>133</v>
      </c>
      <c r="J59" s="45" t="s">
        <v>134</v>
      </c>
      <c r="K59" s="45" t="s">
        <v>135</v>
      </c>
      <c r="L59" s="45" t="s">
        <v>136</v>
      </c>
    </row>
    <row r="60" spans="1:12" s="45" customFormat="1" x14ac:dyDescent="0.25">
      <c r="A60" s="39">
        <v>622</v>
      </c>
      <c r="B60" s="40">
        <v>43495</v>
      </c>
      <c r="C60" s="41" t="s">
        <v>80</v>
      </c>
      <c r="D60" s="42">
        <v>96048</v>
      </c>
      <c r="E60" s="43" t="s">
        <v>87</v>
      </c>
      <c r="F60" s="44">
        <v>715</v>
      </c>
      <c r="G60" s="44" t="s">
        <v>127</v>
      </c>
      <c r="I60" s="45" t="s">
        <v>158</v>
      </c>
      <c r="J60" s="45" t="s">
        <v>266</v>
      </c>
    </row>
    <row r="61" spans="1:12" s="45" customFormat="1" x14ac:dyDescent="0.25">
      <c r="A61" s="39">
        <v>627</v>
      </c>
      <c r="B61" s="40">
        <v>43495</v>
      </c>
      <c r="C61" s="41" t="s">
        <v>81</v>
      </c>
      <c r="D61" s="42">
        <v>7717.5</v>
      </c>
      <c r="E61" s="43" t="s">
        <v>87</v>
      </c>
      <c r="F61" s="44">
        <v>715</v>
      </c>
      <c r="G61" s="44" t="s">
        <v>128</v>
      </c>
      <c r="I61" s="45" t="s">
        <v>158</v>
      </c>
      <c r="J61" s="45" t="s">
        <v>255</v>
      </c>
      <c r="K61" s="45" t="s">
        <v>191</v>
      </c>
      <c r="L61" s="45" t="s">
        <v>267</v>
      </c>
    </row>
    <row r="62" spans="1:12" s="45" customFormat="1" x14ac:dyDescent="0.25">
      <c r="A62" s="39">
        <v>628</v>
      </c>
      <c r="B62" s="40">
        <v>43495</v>
      </c>
      <c r="C62" s="41" t="s">
        <v>82</v>
      </c>
      <c r="D62" s="42">
        <v>3600</v>
      </c>
      <c r="E62" s="43" t="s">
        <v>87</v>
      </c>
      <c r="F62" s="44">
        <v>715</v>
      </c>
      <c r="G62" s="44" t="s">
        <v>268</v>
      </c>
      <c r="I62" s="45" t="s">
        <v>140</v>
      </c>
      <c r="J62" s="45" t="s">
        <v>269</v>
      </c>
      <c r="K62" s="45" t="s">
        <v>270</v>
      </c>
      <c r="L62" s="45" t="s">
        <v>161</v>
      </c>
    </row>
    <row r="63" spans="1:12" s="45" customFormat="1" x14ac:dyDescent="0.25">
      <c r="A63" s="39">
        <v>651</v>
      </c>
      <c r="B63" s="40">
        <v>43496</v>
      </c>
      <c r="C63" s="41" t="s">
        <v>83</v>
      </c>
      <c r="D63" s="42">
        <v>3600</v>
      </c>
      <c r="E63" s="43" t="s">
        <v>87</v>
      </c>
      <c r="F63" s="44">
        <v>715</v>
      </c>
      <c r="G63" s="44" t="s">
        <v>129</v>
      </c>
      <c r="I63" s="45" t="s">
        <v>140</v>
      </c>
      <c r="J63" s="45" t="s">
        <v>177</v>
      </c>
      <c r="K63" s="45" t="s">
        <v>271</v>
      </c>
      <c r="L63" s="45" t="s">
        <v>272</v>
      </c>
    </row>
    <row r="64" spans="1:12" s="45" customFormat="1" x14ac:dyDescent="0.25">
      <c r="A64" s="39">
        <v>655</v>
      </c>
      <c r="B64" s="40">
        <v>43496</v>
      </c>
      <c r="C64" s="41" t="s">
        <v>84</v>
      </c>
      <c r="D64" s="42">
        <v>3450</v>
      </c>
      <c r="E64" s="43" t="s">
        <v>87</v>
      </c>
      <c r="F64" s="44">
        <v>715</v>
      </c>
      <c r="G64" s="44" t="s">
        <v>130</v>
      </c>
      <c r="I64" s="45" t="s">
        <v>182</v>
      </c>
      <c r="J64" s="45" t="s">
        <v>273</v>
      </c>
      <c r="K64" s="45" t="s">
        <v>167</v>
      </c>
      <c r="L64" s="45" t="s">
        <v>274</v>
      </c>
    </row>
    <row r="65" spans="1:12" s="45" customFormat="1" x14ac:dyDescent="0.25">
      <c r="A65" s="39">
        <v>664</v>
      </c>
      <c r="B65" s="40">
        <v>43496</v>
      </c>
      <c r="C65" s="41" t="s">
        <v>85</v>
      </c>
      <c r="D65" s="42">
        <v>3243</v>
      </c>
      <c r="E65" s="43" t="s">
        <v>87</v>
      </c>
      <c r="F65" s="44">
        <v>715</v>
      </c>
      <c r="G65" s="44" t="s">
        <v>131</v>
      </c>
      <c r="I65" s="45" t="s">
        <v>133</v>
      </c>
      <c r="J65" s="45" t="s">
        <v>226</v>
      </c>
      <c r="K65" s="45" t="s">
        <v>275</v>
      </c>
      <c r="L65" s="45" t="s">
        <v>276</v>
      </c>
    </row>
    <row r="66" spans="1:12" s="45" customFormat="1" x14ac:dyDescent="0.25">
      <c r="A66" s="39">
        <v>669</v>
      </c>
      <c r="B66" s="40">
        <v>43496</v>
      </c>
      <c r="C66" s="41" t="s">
        <v>86</v>
      </c>
      <c r="D66" s="42">
        <v>5525</v>
      </c>
      <c r="E66" s="43" t="s">
        <v>87</v>
      </c>
      <c r="F66" s="44">
        <v>715</v>
      </c>
      <c r="G66" s="44" t="s">
        <v>132</v>
      </c>
      <c r="I66" s="45" t="s">
        <v>182</v>
      </c>
      <c r="J66" s="45" t="s">
        <v>277</v>
      </c>
      <c r="K66" s="45" t="s">
        <v>278</v>
      </c>
      <c r="L66" s="45" t="s">
        <v>279</v>
      </c>
    </row>
    <row r="68" spans="1:12" x14ac:dyDescent="0.25">
      <c r="C68" s="49" t="s">
        <v>286</v>
      </c>
      <c r="D68" s="37">
        <f>SUM(D6:D67)</f>
        <v>298844</v>
      </c>
    </row>
    <row r="69" spans="1:12" x14ac:dyDescent="0.25">
      <c r="C69" s="49" t="s">
        <v>287</v>
      </c>
      <c r="D69" s="37">
        <f>D48</f>
        <v>820</v>
      </c>
    </row>
    <row r="71" spans="1:12" x14ac:dyDescent="0.25">
      <c r="C71" s="32" t="s">
        <v>280</v>
      </c>
    </row>
    <row r="72" spans="1:12" x14ac:dyDescent="0.25">
      <c r="B72" s="33">
        <v>43468</v>
      </c>
      <c r="C72" t="s">
        <v>281</v>
      </c>
      <c r="D72" s="37">
        <v>4000</v>
      </c>
    </row>
    <row r="73" spans="1:12" x14ac:dyDescent="0.25">
      <c r="B73" s="33">
        <v>43469</v>
      </c>
      <c r="C73" t="s">
        <v>282</v>
      </c>
      <c r="D73" s="37">
        <v>3243</v>
      </c>
    </row>
    <row r="74" spans="1:12" x14ac:dyDescent="0.25">
      <c r="B74" s="33">
        <v>43480</v>
      </c>
      <c r="C74" t="s">
        <v>283</v>
      </c>
      <c r="D74" s="37">
        <v>1000</v>
      </c>
    </row>
    <row r="75" spans="1:12" x14ac:dyDescent="0.25">
      <c r="B75" s="33">
        <v>43482</v>
      </c>
      <c r="C75" t="s">
        <v>284</v>
      </c>
      <c r="D75" s="37">
        <v>8062.5</v>
      </c>
    </row>
    <row r="76" spans="1:12" x14ac:dyDescent="0.25">
      <c r="B76" s="33">
        <v>43495</v>
      </c>
      <c r="C76" t="s">
        <v>285</v>
      </c>
      <c r="D76" s="47">
        <v>3250</v>
      </c>
    </row>
    <row r="77" spans="1:12" x14ac:dyDescent="0.25">
      <c r="C77" s="48" t="s">
        <v>286</v>
      </c>
      <c r="D77" s="37">
        <f>SUM(D72:D76)</f>
        <v>19555.5</v>
      </c>
    </row>
  </sheetData>
  <sortState ref="A6:F88">
    <sortCondition ref="B6:B88"/>
  </sortState>
  <mergeCells count="2">
    <mergeCell ref="A1:E1"/>
    <mergeCell ref="A2:E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40"/>
  <sheetViews>
    <sheetView topLeftCell="B1" workbookViewId="0">
      <selection activeCell="H18" sqref="H18"/>
    </sheetView>
  </sheetViews>
  <sheetFormatPr baseColWidth="10" defaultRowHeight="15" x14ac:dyDescent="0.25"/>
  <cols>
    <col min="3" max="3" width="30.42578125" bestFit="1" customWidth="1"/>
    <col min="4" max="4" width="11.5703125" bestFit="1" customWidth="1"/>
    <col min="5" max="5" width="35.7109375" customWidth="1"/>
    <col min="7" max="7" width="14.28515625" customWidth="1"/>
  </cols>
  <sheetData>
    <row r="3" spans="3:18" ht="15.75" x14ac:dyDescent="0.3">
      <c r="C3" s="10"/>
      <c r="D3" s="10"/>
      <c r="E3" s="10"/>
      <c r="F3" s="10"/>
      <c r="G3" s="9"/>
      <c r="H3" s="9"/>
    </row>
    <row r="4" spans="3:18" ht="20.25" x14ac:dyDescent="0.35">
      <c r="C4" s="10"/>
      <c r="D4" s="57" t="s">
        <v>8</v>
      </c>
      <c r="E4" s="57"/>
      <c r="F4" s="57"/>
      <c r="G4" s="9"/>
      <c r="H4" s="9"/>
    </row>
    <row r="5" spans="3:18" ht="20.25" x14ac:dyDescent="0.35">
      <c r="C5" s="10"/>
      <c r="D5" s="57" t="s">
        <v>9</v>
      </c>
      <c r="E5" s="57"/>
      <c r="F5" s="57"/>
      <c r="G5" s="9"/>
      <c r="H5" s="9"/>
    </row>
    <row r="6" spans="3:18" ht="20.25" x14ac:dyDescent="0.35">
      <c r="C6" s="10"/>
      <c r="D6" s="58" t="s">
        <v>23</v>
      </c>
      <c r="E6" s="58"/>
      <c r="F6" s="58"/>
      <c r="G6" s="9"/>
      <c r="H6" s="9"/>
    </row>
    <row r="7" spans="3:18" x14ac:dyDescent="0.25">
      <c r="C7" s="9"/>
      <c r="D7" s="9"/>
      <c r="E7" s="13"/>
      <c r="F7" s="9"/>
      <c r="G7" s="9"/>
      <c r="H7" s="9"/>
    </row>
    <row r="8" spans="3:18" x14ac:dyDescent="0.25">
      <c r="C8" s="15" t="s">
        <v>3</v>
      </c>
      <c r="D8" s="16" t="s">
        <v>10</v>
      </c>
      <c r="E8" s="14"/>
      <c r="G8" s="14"/>
      <c r="H8" s="54" t="s">
        <v>290</v>
      </c>
    </row>
    <row r="9" spans="3:18" x14ac:dyDescent="0.25">
      <c r="C9" s="11" t="s">
        <v>21</v>
      </c>
      <c r="D9" s="12">
        <v>35000</v>
      </c>
      <c r="E9" s="50" t="s">
        <v>291</v>
      </c>
      <c r="F9" s="18" t="s">
        <v>19</v>
      </c>
      <c r="H9" s="55">
        <v>15</v>
      </c>
      <c r="I9" s="33"/>
      <c r="J9" s="11"/>
      <c r="K9" s="12"/>
      <c r="L9" s="17"/>
      <c r="M9" s="18"/>
      <c r="N9" s="17"/>
      <c r="O9" s="18"/>
      <c r="P9" s="9"/>
      <c r="Q9" s="9"/>
    </row>
    <row r="10" spans="3:18" x14ac:dyDescent="0.25">
      <c r="C10" s="11" t="s">
        <v>24</v>
      </c>
      <c r="D10" s="12">
        <v>35000</v>
      </c>
      <c r="E10" s="50" t="s">
        <v>292</v>
      </c>
      <c r="F10" s="18" t="s">
        <v>19</v>
      </c>
      <c r="H10" s="55">
        <v>12</v>
      </c>
      <c r="I10" s="33"/>
      <c r="J10" s="11"/>
      <c r="K10" s="12"/>
      <c r="L10" s="17"/>
      <c r="M10" s="18"/>
    </row>
    <row r="11" spans="3:18" ht="16.5" customHeight="1" x14ac:dyDescent="0.25">
      <c r="C11" s="11" t="s">
        <v>25</v>
      </c>
      <c r="D11" s="12">
        <v>35000</v>
      </c>
      <c r="E11" s="50" t="s">
        <v>293</v>
      </c>
      <c r="F11" s="18" t="s">
        <v>294</v>
      </c>
      <c r="H11" s="55">
        <v>12</v>
      </c>
    </row>
    <row r="12" spans="3:18" ht="16.5" customHeight="1" x14ac:dyDescent="0.25">
      <c r="C12" s="11" t="s">
        <v>295</v>
      </c>
      <c r="D12" s="12">
        <v>35000</v>
      </c>
      <c r="E12" s="50" t="s">
        <v>296</v>
      </c>
      <c r="F12" s="18" t="s">
        <v>294</v>
      </c>
      <c r="H12" s="55">
        <v>1</v>
      </c>
    </row>
    <row r="13" spans="3:18" ht="16.5" customHeight="1" x14ac:dyDescent="0.25">
      <c r="C13" s="11" t="s">
        <v>297</v>
      </c>
      <c r="D13" s="12">
        <v>15000</v>
      </c>
      <c r="E13" s="50" t="s">
        <v>298</v>
      </c>
      <c r="F13" s="18" t="s">
        <v>299</v>
      </c>
      <c r="H13" s="55">
        <v>1</v>
      </c>
    </row>
    <row r="14" spans="3:18" x14ac:dyDescent="0.25">
      <c r="C14" s="19" t="s">
        <v>7</v>
      </c>
      <c r="D14" s="30">
        <f>SUM(D9:D13)</f>
        <v>155000</v>
      </c>
      <c r="E14" s="17"/>
      <c r="F14" s="9"/>
      <c r="G14" s="9"/>
      <c r="H14" s="9"/>
      <c r="J14" s="11"/>
      <c r="K14" s="12"/>
      <c r="L14" s="36"/>
      <c r="M14" s="18"/>
      <c r="N14" s="17"/>
      <c r="O14" s="18"/>
      <c r="P14" s="9"/>
      <c r="Q14" s="35"/>
      <c r="R14" s="33"/>
    </row>
    <row r="15" spans="3:18" x14ac:dyDescent="0.25">
      <c r="J15" s="11"/>
      <c r="K15" s="12"/>
      <c r="L15" s="17"/>
      <c r="M15" s="18"/>
      <c r="O15" s="18"/>
      <c r="P15" s="35"/>
      <c r="Q15" s="35"/>
    </row>
    <row r="17" spans="2:13" x14ac:dyDescent="0.25">
      <c r="C17" s="9"/>
      <c r="D17" s="9"/>
      <c r="E17" s="9"/>
      <c r="F17" s="9"/>
      <c r="G17" s="20"/>
      <c r="H17" s="9"/>
    </row>
    <row r="18" spans="2:13" x14ac:dyDescent="0.25">
      <c r="C18" s="19" t="s">
        <v>11</v>
      </c>
      <c r="D18" s="9"/>
      <c r="E18" s="9"/>
      <c r="F18" s="9"/>
      <c r="G18" s="9"/>
      <c r="H18" s="9"/>
    </row>
    <row r="19" spans="2:13" x14ac:dyDescent="0.25">
      <c r="C19" s="21" t="s">
        <v>17</v>
      </c>
      <c r="D19" s="34">
        <f>ENERO!D68</f>
        <v>298844</v>
      </c>
      <c r="E19" s="12"/>
      <c r="F19" s="12"/>
      <c r="G19" s="9"/>
      <c r="H19" s="9"/>
    </row>
    <row r="20" spans="2:13" ht="15.75" x14ac:dyDescent="0.3">
      <c r="B20" s="52" t="s">
        <v>288</v>
      </c>
      <c r="C20" s="21" t="s">
        <v>12</v>
      </c>
      <c r="D20" s="12">
        <f>ENERO!D77</f>
        <v>19555.5</v>
      </c>
      <c r="E20" s="12"/>
      <c r="F20" s="12"/>
      <c r="G20" s="9"/>
      <c r="H20" s="38"/>
      <c r="I20" s="53"/>
      <c r="J20" s="53"/>
      <c r="K20" s="53"/>
      <c r="L20" s="53"/>
      <c r="M20" s="9"/>
    </row>
    <row r="21" spans="2:13" ht="16.5" x14ac:dyDescent="0.3">
      <c r="B21" s="51" t="s">
        <v>289</v>
      </c>
      <c r="C21" s="21" t="s">
        <v>18</v>
      </c>
      <c r="D21" s="12">
        <f>ENERO!D69</f>
        <v>820</v>
      </c>
      <c r="E21" s="17"/>
      <c r="F21" s="17"/>
      <c r="G21" s="9"/>
      <c r="H21" s="38"/>
      <c r="I21" s="53"/>
      <c r="J21" s="53"/>
      <c r="K21" s="53"/>
      <c r="L21" s="53"/>
      <c r="M21" s="9"/>
    </row>
    <row r="22" spans="2:13" x14ac:dyDescent="0.25">
      <c r="B22" s="9"/>
      <c r="C22" s="19" t="s">
        <v>7</v>
      </c>
      <c r="D22" s="31">
        <f>D19+D20-D21</f>
        <v>317579.5</v>
      </c>
      <c r="E22" s="9"/>
      <c r="F22" s="9"/>
      <c r="G22" s="9"/>
      <c r="H22" s="38"/>
      <c r="I22" s="53"/>
      <c r="J22" s="53"/>
      <c r="K22" s="53"/>
      <c r="L22" s="53"/>
      <c r="M22" s="9"/>
    </row>
    <row r="23" spans="2:13" x14ac:dyDescent="0.25">
      <c r="H23" s="38"/>
      <c r="I23" s="2"/>
      <c r="J23" s="2"/>
      <c r="K23" s="2"/>
      <c r="L23" s="2"/>
    </row>
    <row r="24" spans="2:13" ht="16.5" x14ac:dyDescent="0.3">
      <c r="B24" s="9"/>
      <c r="C24" s="19" t="s">
        <v>13</v>
      </c>
      <c r="D24" s="31">
        <f>D22-D14</f>
        <v>162579.5</v>
      </c>
      <c r="E24" s="23"/>
      <c r="F24" s="9"/>
      <c r="G24" s="9"/>
      <c r="H24" s="38"/>
      <c r="I24" s="53"/>
      <c r="J24" s="53"/>
      <c r="K24" s="53"/>
      <c r="L24" s="53"/>
      <c r="M24" s="9"/>
    </row>
    <row r="25" spans="2:13" x14ac:dyDescent="0.25">
      <c r="B25" s="9"/>
      <c r="C25" s="11" t="s">
        <v>14</v>
      </c>
      <c r="D25" s="31">
        <f>+D24*0.16</f>
        <v>26012.720000000001</v>
      </c>
      <c r="E25" s="9"/>
      <c r="F25" s="17"/>
      <c r="G25" s="9"/>
      <c r="H25" s="9"/>
      <c r="I25" s="9"/>
      <c r="J25" s="9"/>
      <c r="K25" s="9"/>
      <c r="L25" s="9"/>
      <c r="M25" s="9"/>
    </row>
    <row r="26" spans="2:13" x14ac:dyDescent="0.25">
      <c r="B26" s="9"/>
      <c r="C26" s="11" t="s">
        <v>15</v>
      </c>
      <c r="D26" s="31">
        <f>+D24+D25</f>
        <v>188592.22</v>
      </c>
      <c r="E26" s="9"/>
      <c r="F26" s="9"/>
      <c r="G26" s="9"/>
      <c r="H26" s="9"/>
      <c r="I26" s="9"/>
      <c r="J26" s="9"/>
      <c r="K26" s="9"/>
      <c r="L26" s="9"/>
      <c r="M26" s="9"/>
    </row>
    <row r="27" spans="2:13" x14ac:dyDescent="0.25">
      <c r="B27" s="9"/>
      <c r="C27" s="9"/>
      <c r="D27" s="22"/>
      <c r="E27" s="9"/>
      <c r="F27" s="9"/>
      <c r="G27" s="9"/>
      <c r="H27" s="9"/>
      <c r="I27" s="9"/>
      <c r="J27" s="9"/>
      <c r="K27" s="9"/>
      <c r="L27" s="9"/>
      <c r="M27" s="9"/>
    </row>
    <row r="28" spans="2:13" x14ac:dyDescent="0.25">
      <c r="B28" s="9"/>
      <c r="C28" s="21"/>
      <c r="D28" s="22"/>
      <c r="E28" s="12"/>
      <c r="F28" s="12"/>
      <c r="G28" s="9"/>
      <c r="H28" s="9"/>
      <c r="I28" s="9"/>
      <c r="J28" s="9"/>
      <c r="K28" s="9"/>
      <c r="L28" s="9"/>
      <c r="M28" s="9"/>
    </row>
    <row r="29" spans="2:13" x14ac:dyDescent="0.25">
      <c r="B29" s="9"/>
      <c r="C29" s="11" t="s">
        <v>16</v>
      </c>
      <c r="D29" s="31">
        <f>+D26+D28</f>
        <v>188592.22</v>
      </c>
      <c r="E29" s="9"/>
      <c r="F29" s="9"/>
      <c r="G29" s="9"/>
      <c r="H29" s="9"/>
      <c r="I29" s="9"/>
      <c r="J29" s="9"/>
      <c r="K29" s="9"/>
      <c r="L29" s="9"/>
      <c r="M29" s="9"/>
    </row>
    <row r="30" spans="2:13" x14ac:dyDescent="0.25">
      <c r="B30" s="9"/>
      <c r="C30" s="9"/>
      <c r="D30" s="22"/>
      <c r="E30" s="9"/>
      <c r="F30" s="9"/>
      <c r="G30" s="9"/>
      <c r="H30" s="9"/>
      <c r="I30" s="9"/>
      <c r="J30" s="9"/>
      <c r="K30" s="9"/>
      <c r="L30" s="9"/>
      <c r="M30" s="9"/>
    </row>
    <row r="34" spans="2:14" x14ac:dyDescent="0.25">
      <c r="B34" s="9"/>
      <c r="C34" s="11"/>
      <c r="D34" s="12"/>
      <c r="E34" s="9"/>
      <c r="F34" s="9"/>
      <c r="G34" s="12"/>
      <c r="H34" s="9"/>
      <c r="I34" s="9"/>
      <c r="J34" s="9"/>
      <c r="K34" s="9"/>
      <c r="L34" s="9"/>
      <c r="M34" s="9"/>
    </row>
    <row r="35" spans="2:14" x14ac:dyDescent="0.25">
      <c r="B35" s="9"/>
      <c r="C35" s="11"/>
      <c r="D35" s="26"/>
      <c r="E35" s="11"/>
      <c r="F35" s="11"/>
      <c r="G35" s="29"/>
      <c r="H35" s="9"/>
      <c r="I35" s="9"/>
      <c r="J35" s="9"/>
      <c r="K35" s="9"/>
      <c r="L35" s="9"/>
      <c r="M35" s="9"/>
    </row>
    <row r="36" spans="2:14" x14ac:dyDescent="0.25">
      <c r="C36" s="11"/>
      <c r="D36" s="12"/>
      <c r="E36" s="11"/>
      <c r="F36" s="11"/>
      <c r="G36" s="29"/>
      <c r="H36" s="9"/>
      <c r="I36" s="9"/>
      <c r="J36" s="9"/>
      <c r="K36" s="9"/>
      <c r="L36" s="9"/>
      <c r="M36" s="9"/>
      <c r="N36" s="9"/>
    </row>
    <row r="37" spans="2:14" x14ac:dyDescent="0.25">
      <c r="C37" s="11"/>
      <c r="D37" s="26"/>
      <c r="E37" s="11"/>
      <c r="F37" s="11"/>
      <c r="G37" s="29"/>
      <c r="H37" s="9"/>
      <c r="I37" s="9"/>
      <c r="J37" s="9"/>
      <c r="K37" s="9"/>
      <c r="L37" s="9"/>
      <c r="M37" s="9"/>
      <c r="N37" s="9"/>
    </row>
    <row r="38" spans="2:14" x14ac:dyDescent="0.25">
      <c r="C38" s="11"/>
      <c r="D38" s="27"/>
      <c r="E38" s="27"/>
      <c r="F38" s="11"/>
      <c r="G38" s="24"/>
      <c r="H38" s="9"/>
      <c r="I38" s="9"/>
      <c r="J38" s="9"/>
      <c r="K38" s="9"/>
      <c r="L38" s="9"/>
      <c r="M38" s="9"/>
      <c r="N38" s="9"/>
    </row>
    <row r="39" spans="2:14" x14ac:dyDescent="0.25">
      <c r="C39" s="11"/>
      <c r="D39" s="27"/>
      <c r="E39" s="27"/>
      <c r="F39" s="11"/>
      <c r="G39" s="25"/>
      <c r="H39" s="9"/>
      <c r="I39" s="9"/>
      <c r="J39" s="9"/>
      <c r="K39" s="9"/>
      <c r="L39" s="9"/>
      <c r="M39" s="9"/>
      <c r="N39" s="9"/>
    </row>
    <row r="40" spans="2:14" x14ac:dyDescent="0.25">
      <c r="C40" s="11"/>
      <c r="D40" s="12"/>
      <c r="E40" s="28"/>
      <c r="F40" s="9"/>
      <c r="G40" s="9"/>
      <c r="H40" s="9"/>
      <c r="I40" s="9"/>
      <c r="J40" s="9"/>
      <c r="K40" s="9"/>
      <c r="L40" s="9"/>
      <c r="M40" s="9"/>
      <c r="N40" s="9"/>
    </row>
  </sheetData>
  <mergeCells count="3">
    <mergeCell ref="D4:F4"/>
    <mergeCell ref="D5:F5"/>
    <mergeCell ref="D6:F6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</vt:lpstr>
      <vt:lpstr>RESUMEN ENERO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auxcontable</cp:lastModifiedBy>
  <cp:lastPrinted>2017-11-21T21:02:46Z</cp:lastPrinted>
  <dcterms:created xsi:type="dcterms:W3CDTF">2016-02-16T18:14:31Z</dcterms:created>
  <dcterms:modified xsi:type="dcterms:W3CDTF">2019-03-14T17:34:38Z</dcterms:modified>
</cp:coreProperties>
</file>