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60" windowWidth="20730" windowHeight="10500" tabRatio="601"/>
  </bookViews>
  <sheets>
    <sheet name="ABRIL " sheetId="27" r:id="rId1"/>
    <sheet name="RESUMEN ABRIL" sheetId="28" r:id="rId2"/>
    <sheet name="Hoja2" sheetId="25" r:id="rId3"/>
  </sheets>
  <definedNames>
    <definedName name="_xlnm._FilterDatabase" localSheetId="0" hidden="1">'ABRIL '!$A$6:$L$23</definedName>
  </definedNames>
  <calcPr calcId="145621"/>
</workbook>
</file>

<file path=xl/calcChain.xml><?xml version="1.0" encoding="utf-8"?>
<calcChain xmlns="http://schemas.openxmlformats.org/spreadsheetml/2006/main">
  <c r="D20" i="28" l="1"/>
  <c r="D19" i="28"/>
  <c r="D56" i="27"/>
  <c r="D45" i="27"/>
  <c r="D44" i="27"/>
  <c r="D18" i="28"/>
  <c r="D43" i="27"/>
  <c r="D21" i="28" l="1"/>
  <c r="D23" i="28" s="1"/>
  <c r="D13" i="28"/>
  <c r="D24" i="28" l="1"/>
  <c r="D25" i="28" s="1"/>
  <c r="D28" i="28" s="1"/>
</calcChain>
</file>

<file path=xl/sharedStrings.xml><?xml version="1.0" encoding="utf-8"?>
<sst xmlns="http://schemas.openxmlformats.org/spreadsheetml/2006/main" count="317" uniqueCount="219">
  <si>
    <t>Instituto Tecnológico de la Construcción A.C.</t>
  </si>
  <si>
    <t>NO.</t>
  </si>
  <si>
    <t>FECHA</t>
  </si>
  <si>
    <t>CONCEPTO</t>
  </si>
  <si>
    <t>DEPOSITOS</t>
  </si>
  <si>
    <t>SEDE</t>
  </si>
  <si>
    <t>SERVICIO</t>
  </si>
  <si>
    <t>TOTAL</t>
  </si>
  <si>
    <t>SEDE GUANAJUATO</t>
  </si>
  <si>
    <t>RESUMEN DE ADEUDOS</t>
  </si>
  <si>
    <t>COSTO</t>
  </si>
  <si>
    <t>DEPÓSITOS</t>
  </si>
  <si>
    <t>DEPOSITOS NO CONSIDERADOS</t>
  </si>
  <si>
    <t>SALDO</t>
  </si>
  <si>
    <t>IVA</t>
  </si>
  <si>
    <t>TOTAL FACTURA</t>
  </si>
  <si>
    <t>TOTAL A ENVIAR A DELEGACIÓN</t>
  </si>
  <si>
    <t>itc</t>
  </si>
  <si>
    <t xml:space="preserve">FACTURA </t>
  </si>
  <si>
    <t xml:space="preserve">itc </t>
  </si>
  <si>
    <t xml:space="preserve">N° materia </t>
  </si>
  <si>
    <t>MVIBN-6  2018 IRAPUATO</t>
  </si>
  <si>
    <t>MCVT-3 2018 LEÓN</t>
  </si>
  <si>
    <t>GUANAJUATO</t>
  </si>
  <si>
    <t>MCVT-4</t>
  </si>
  <si>
    <t>RIVERA</t>
  </si>
  <si>
    <t>IMER GEOVANI</t>
  </si>
  <si>
    <t>NEGRETE</t>
  </si>
  <si>
    <t>MVIB-6</t>
  </si>
  <si>
    <t>RODRIGUEZ</t>
  </si>
  <si>
    <t>GUERRERO</t>
  </si>
  <si>
    <t>BERMUDEZ</t>
  </si>
  <si>
    <t xml:space="preserve">ORALIA </t>
  </si>
  <si>
    <t>DE ALBA</t>
  </si>
  <si>
    <t>SERRANO</t>
  </si>
  <si>
    <t xml:space="preserve">ROBERTO CARLOS </t>
  </si>
  <si>
    <t>CASTAÑEDA</t>
  </si>
  <si>
    <t>MCVT-3</t>
  </si>
  <si>
    <t>GARCIA</t>
  </si>
  <si>
    <t xml:space="preserve">ALEJANDRO </t>
  </si>
  <si>
    <t>AVILA</t>
  </si>
  <si>
    <t>VICTOR MANUEL</t>
  </si>
  <si>
    <t>CORONA</t>
  </si>
  <si>
    <t>PEÑA</t>
  </si>
  <si>
    <t xml:space="preserve">ANA GABRIELA </t>
  </si>
  <si>
    <t>MAC-14</t>
  </si>
  <si>
    <t>NAVARRO</t>
  </si>
  <si>
    <t>CERVANTES</t>
  </si>
  <si>
    <t>PEREZ</t>
  </si>
  <si>
    <t xml:space="preserve">FELIPE </t>
  </si>
  <si>
    <t>CHAVEZ</t>
  </si>
  <si>
    <t>MGP-7</t>
  </si>
  <si>
    <t>MARTINEZ</t>
  </si>
  <si>
    <t xml:space="preserve">AGUILAR </t>
  </si>
  <si>
    <t>ESPINOZA</t>
  </si>
  <si>
    <t xml:space="preserve">MAYRA GUADALUPE </t>
  </si>
  <si>
    <t xml:space="preserve">SANDOVAL </t>
  </si>
  <si>
    <t>RAMIREZ</t>
  </si>
  <si>
    <t>LOPEZ</t>
  </si>
  <si>
    <t>ALVAREZ</t>
  </si>
  <si>
    <t>MACIAS</t>
  </si>
  <si>
    <t xml:space="preserve">GERMAN EZEQUIEL </t>
  </si>
  <si>
    <t>SANCHEZ</t>
  </si>
  <si>
    <t xml:space="preserve">VIANEY PAULINA </t>
  </si>
  <si>
    <t xml:space="preserve">GARCIA </t>
  </si>
  <si>
    <t>RIOS</t>
  </si>
  <si>
    <t xml:space="preserve">JORGE </t>
  </si>
  <si>
    <t xml:space="preserve">CARDENAS </t>
  </si>
  <si>
    <t>TORRES</t>
  </si>
  <si>
    <t>OLAEZ</t>
  </si>
  <si>
    <t xml:space="preserve">JORGE LUIS </t>
  </si>
  <si>
    <t xml:space="preserve">DEPOSITOS NO CONSIDERADOS </t>
  </si>
  <si>
    <t xml:space="preserve">ORTEGA SALINAS J GUADALUPE </t>
  </si>
  <si>
    <t xml:space="preserve">CAZARES CABALLERO ANGEL EDUARDO </t>
  </si>
  <si>
    <t xml:space="preserve">TOTAL </t>
  </si>
  <si>
    <t>(+)</t>
  </si>
  <si>
    <t>(-)</t>
  </si>
  <si>
    <t>MCVT-4 2019 LEÓN</t>
  </si>
  <si>
    <t>MAC-14 2019 LEÓN</t>
  </si>
  <si>
    <t xml:space="preserve">SEMINARIO DE TESIS </t>
  </si>
  <si>
    <t xml:space="preserve">RICARDO </t>
  </si>
  <si>
    <t xml:space="preserve">ANDRADE </t>
  </si>
  <si>
    <t>GALVAN</t>
  </si>
  <si>
    <t xml:space="preserve">FERNANDO </t>
  </si>
  <si>
    <t>SALAZAR</t>
  </si>
  <si>
    <t xml:space="preserve">LEON </t>
  </si>
  <si>
    <t>URBIETA</t>
  </si>
  <si>
    <t xml:space="preserve">LUCI JAZMIN </t>
  </si>
  <si>
    <t xml:space="preserve">NORMA ELIZABETH </t>
  </si>
  <si>
    <t xml:space="preserve">RAFAEL </t>
  </si>
  <si>
    <t>QUIROZ</t>
  </si>
  <si>
    <t xml:space="preserve">MARIA GUADALUPE </t>
  </si>
  <si>
    <t xml:space="preserve">ARTURO EDUARDO </t>
  </si>
  <si>
    <t xml:space="preserve">ROQUE </t>
  </si>
  <si>
    <t xml:space="preserve">MIGUEL ROBERTO </t>
  </si>
  <si>
    <t>NUÑEZ</t>
  </si>
  <si>
    <t xml:space="preserve">JUAN MARCOS </t>
  </si>
  <si>
    <t xml:space="preserve">VEGA </t>
  </si>
  <si>
    <t xml:space="preserve">MALAGON </t>
  </si>
  <si>
    <t xml:space="preserve">EFREN </t>
  </si>
  <si>
    <t>MARQUEZ</t>
  </si>
  <si>
    <t xml:space="preserve">SALVADOR </t>
  </si>
  <si>
    <t>CORTES</t>
  </si>
  <si>
    <t xml:space="preserve">PEDRO </t>
  </si>
  <si>
    <t xml:space="preserve">HUERTA </t>
  </si>
  <si>
    <t xml:space="preserve">ALBERTO </t>
  </si>
  <si>
    <t>MVIB-7</t>
  </si>
  <si>
    <t xml:space="preserve">MONTO </t>
  </si>
  <si>
    <t xml:space="preserve">ABRIL </t>
  </si>
  <si>
    <t>Relación de depósitos ABRIL 2019 (Sedes)</t>
  </si>
  <si>
    <t>MENSUALIDAD ABRIL D INT 0010419 00911284</t>
  </si>
  <si>
    <t>DEPOSITO DE 160083102511 SUC. AB 0083102511 00233688</t>
  </si>
  <si>
    <t>tres mil ochocientos vuarenta y cinco D INT 0190402 00107502</t>
  </si>
  <si>
    <t>DEPOSITO DE 161802010224 SUC. ES 1802010224 00961902</t>
  </si>
  <si>
    <t>DEPOSITO DE 160083102511 SUC. AB  0083102511 00234956</t>
  </si>
  <si>
    <t>161902169472 D INT 0404191 00062690</t>
  </si>
  <si>
    <t>DEPOSITO DE 161802010510 SUC. IR 1802010510 00255330</t>
  </si>
  <si>
    <t>161902170940 D INT 0404192 00156347</t>
  </si>
  <si>
    <t>DEPOSITO DE 161902170082 SUC. PL 1902170082 00601495</t>
  </si>
  <si>
    <t>ABRIL  D INT 0040419 00209694</t>
  </si>
  <si>
    <t>DEPOSITO DE 160083102511 SUC. FA 0083102511 00739385</t>
  </si>
  <si>
    <t>Pago Abril D INT 2168915 00002325</t>
  </si>
  <si>
    <t>161902169981 D INT 0804191 00334887</t>
  </si>
  <si>
    <t>161902169981 D INT 0804192 00335481</t>
  </si>
  <si>
    <t>PAGO MENSUALIDADES MAESTRIA D INT 1023910 00934122</t>
  </si>
  <si>
    <t>PAGO MAESTRIA MARZO 161802012991: D INT 2012991 00613487</t>
  </si>
  <si>
    <t>DEPOSITO DE 161902169249 SUC. ZI 1902169249 00120260</t>
  </si>
  <si>
    <t>DEPOSITO DE 161902169821 SUC. ZI 1902169821 00120265</t>
  </si>
  <si>
    <t>DEPOSITO DE 1619021 SUC. BCA.ELE  0001619021 00177407</t>
  </si>
  <si>
    <t>ORALIA LEON SANDOVAL D INT 2010733 00796588</t>
  </si>
  <si>
    <t>DEPOSITO DE 161802013674 SUC. GU 1802013674 00655779</t>
  </si>
  <si>
    <t>DEPOSITO DE 161802012545 SUC. SA 1802012545 00175901</t>
  </si>
  <si>
    <t>161902170877 D INT 6525301 00204972</t>
  </si>
  <si>
    <t>JOSE CABRERA D INT 5558859 00177693</t>
  </si>
  <si>
    <t>COLEGIATURA D INT 0050419 00034352</t>
  </si>
  <si>
    <t>COLEGIATURA ABRIL MAESTRIA VI D INT 0004332 00365982</t>
  </si>
  <si>
    <t>INSTITUTO TECNOLOGICO DE LA CONSTRUCCION D INT 0120419 00844466</t>
  </si>
  <si>
    <t>MCVT Abril 2019 D INT 2013514 00217516</t>
  </si>
  <si>
    <t>DEPOSITO DE  160083102511 SUC. GU 0083102511 00661210</t>
  </si>
  <si>
    <t>DEPOSITO DE 160083102511 SUC. SU 0083102511 00347645</t>
  </si>
  <si>
    <t>161902169981 D INT 1504193 00945445</t>
  </si>
  <si>
    <t>DEPOSITO DE 160419 SUC. BCA.ELEC 0000160419 00140275</t>
  </si>
  <si>
    <t>pago maestria D INT 0049889 00264335</t>
  </si>
  <si>
    <t>DEPOSITO DE SUC. BCA.ELECTRONIC 0000000000 00353614</t>
  </si>
  <si>
    <t>DEPOSITO S.B.C. 160083102511 SUC. SA 0083102511 00004448</t>
  </si>
  <si>
    <t>MARZO ABRIL D INT 2011576 00273395</t>
  </si>
  <si>
    <t>DEPOSITO DE 160083102511 SUC. CE 0083102511 00754758</t>
  </si>
  <si>
    <t>FSDE-8118</t>
  </si>
  <si>
    <t>FSDE-8119</t>
  </si>
  <si>
    <t>FSDE-8120</t>
  </si>
  <si>
    <t>FSDE-8121</t>
  </si>
  <si>
    <t>FSDE-8122</t>
  </si>
  <si>
    <t>FSDE-8124</t>
  </si>
  <si>
    <t>FSDE-8125</t>
  </si>
  <si>
    <t>FSDE-8126</t>
  </si>
  <si>
    <t>FSDE-8127</t>
  </si>
  <si>
    <t>FSDE-8128</t>
  </si>
  <si>
    <t>FSDE-8129</t>
  </si>
  <si>
    <t>FSDE-8130</t>
  </si>
  <si>
    <t>FSDE-8156</t>
  </si>
  <si>
    <t>FSDE-8157</t>
  </si>
  <si>
    <t>FSDE-8159</t>
  </si>
  <si>
    <t>FSDE-8372</t>
  </si>
  <si>
    <t>FSDE-8161</t>
  </si>
  <si>
    <t>FSDE-8162</t>
  </si>
  <si>
    <t>FSDE-8163</t>
  </si>
  <si>
    <t>FSDE-8179</t>
  </si>
  <si>
    <t>FSDE-8180</t>
  </si>
  <si>
    <t>FSDE-8185</t>
  </si>
  <si>
    <t>FSDE-8186</t>
  </si>
  <si>
    <t>FSDE8200</t>
  </si>
  <si>
    <t>FSDE-8201</t>
  </si>
  <si>
    <t>FSDE-8222</t>
  </si>
  <si>
    <t>FSDE-8223</t>
  </si>
  <si>
    <t>FSDE-8282</t>
  </si>
  <si>
    <t>FSDE-8327</t>
  </si>
  <si>
    <t>FSDE8285</t>
  </si>
  <si>
    <t>FSDE-8286</t>
  </si>
  <si>
    <t>FSDE-8287</t>
  </si>
  <si>
    <t>FSDE-8288</t>
  </si>
  <si>
    <t>FSDE-8283</t>
  </si>
  <si>
    <t>FSDE-8336</t>
  </si>
  <si>
    <t>FSDE-8381</t>
  </si>
  <si>
    <t>FSDE-8411</t>
  </si>
  <si>
    <t>ABRIL</t>
  </si>
  <si>
    <t>AL 30 DE ABRIL DE 2019</t>
  </si>
  <si>
    <t>SERVICIOS DE ABRIL</t>
  </si>
  <si>
    <t xml:space="preserve">CONSTRUCCION Y MANTENIMIENTO DE PUENTES Y TUNELES </t>
  </si>
  <si>
    <t xml:space="preserve">METODOS DE INVESTIGACION </t>
  </si>
  <si>
    <t>Local</t>
  </si>
  <si>
    <t xml:space="preserve">HIDROLOGIA </t>
  </si>
  <si>
    <t xml:space="preserve">DUEÑEZ </t>
  </si>
  <si>
    <t xml:space="preserve">GRANADOS </t>
  </si>
  <si>
    <t xml:space="preserve">ALEJANDRA CELINA </t>
  </si>
  <si>
    <t xml:space="preserve">URO </t>
  </si>
  <si>
    <t>JASSO</t>
  </si>
  <si>
    <t xml:space="preserve">OSCAR MACIAS </t>
  </si>
  <si>
    <t>ZUÑIGA</t>
  </si>
  <si>
    <t xml:space="preserve">MARIA ESTHER </t>
  </si>
  <si>
    <t xml:space="preserve">JOSE RUBEN </t>
  </si>
  <si>
    <t>CABRERA</t>
  </si>
  <si>
    <t xml:space="preserve">JOSE </t>
  </si>
  <si>
    <t xml:space="preserve">CASARRUBIA </t>
  </si>
  <si>
    <t>SANTANA</t>
  </si>
  <si>
    <t xml:space="preserve">INGRID ILEANA </t>
  </si>
  <si>
    <t>VIVIANA MARGOT</t>
  </si>
  <si>
    <t>MURGUIA</t>
  </si>
  <si>
    <t>MGP-4</t>
  </si>
  <si>
    <t xml:space="preserve">OROZCO </t>
  </si>
  <si>
    <t xml:space="preserve">JOSE LUIS </t>
  </si>
  <si>
    <t xml:space="preserve">HUICHAPA NAVARRO RAMON OLIVO </t>
  </si>
  <si>
    <t xml:space="preserve">GARCIA CORTES PEDRO </t>
  </si>
  <si>
    <t>FSDE-8284</t>
  </si>
  <si>
    <t xml:space="preserve">HERNANDEZ ESPINOZA JUAN CARLOS </t>
  </si>
  <si>
    <t xml:space="preserve">RIVERA VICTOR MANUEL </t>
  </si>
  <si>
    <t>FSDE-8463</t>
  </si>
  <si>
    <t>FSDE-8462</t>
  </si>
  <si>
    <t xml:space="preserve">MALAGON AVILA EFREN </t>
  </si>
  <si>
    <t>FSDE-8542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</si>
</sst>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Unicode MS"/>
      <family val="2"/>
    </font>
    <font>
      <sz val="8"/>
      <name val="Arial Unicode MS"/>
      <family val="2"/>
    </font>
    <font>
      <b/>
      <sz val="8"/>
      <name val="Arial"/>
      <family val="2"/>
    </font>
    <font>
      <sz val="8"/>
      <color theme="1"/>
      <name val="Arial Unicode MS"/>
      <family val="2"/>
    </font>
    <font>
      <b/>
      <sz val="8"/>
      <color theme="1"/>
      <name val="Arial Unicode MS"/>
      <family val="2"/>
    </font>
    <font>
      <sz val="11"/>
      <color theme="1"/>
      <name val="Calibri"/>
      <family val="2"/>
      <scheme val="minor"/>
    </font>
    <font>
      <sz val="10"/>
      <name val="Arial Unicode MS"/>
      <family val="2"/>
    </font>
    <font>
      <b/>
      <sz val="14"/>
      <name val="Arial Unicode MS"/>
      <family val="2"/>
    </font>
    <font>
      <b/>
      <sz val="8"/>
      <color rgb="FFFF0000"/>
      <name val="Arial Unicode MS"/>
      <family val="2"/>
    </font>
    <font>
      <b/>
      <sz val="11"/>
      <color rgb="FFFF0000"/>
      <name val="Arial Unicode MS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7"/>
      <color rgb="FFFF0000"/>
      <name val="Arial Unicode MS"/>
      <family val="2"/>
    </font>
    <font>
      <b/>
      <sz val="11"/>
      <name val="Arial Unicode MS"/>
      <family val="2"/>
    </font>
    <font>
      <b/>
      <sz val="10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5">
    <xf numFmtId="0" fontId="0" fillId="0" borderId="0"/>
    <xf numFmtId="164" fontId="1" fillId="0" borderId="0"/>
    <xf numFmtId="164" fontId="4" fillId="0" borderId="0">
      <alignment horizontal="center" vertical="center" wrapText="1"/>
    </xf>
    <xf numFmtId="0" fontId="5" fillId="0" borderId="0"/>
    <xf numFmtId="43" fontId="5" fillId="0" borderId="0" applyFont="0" applyFill="0" applyBorder="0" applyAlignment="0" applyProtection="0"/>
    <xf numFmtId="0" fontId="12" fillId="0" borderId="0">
      <alignment horizontal="center" vertical="center"/>
    </xf>
    <xf numFmtId="0" fontId="1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6" fillId="0" borderId="0"/>
    <xf numFmtId="0" fontId="17" fillId="0" borderId="0"/>
    <xf numFmtId="0" fontId="18" fillId="0" borderId="0"/>
  </cellStyleXfs>
  <cellXfs count="62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2" applyNumberFormat="1" applyFont="1" applyFill="1" applyBorder="1" applyAlignment="1">
      <alignment horizontal="center" vertical="center" wrapText="1"/>
    </xf>
    <xf numFmtId="164" fontId="2" fillId="0" borderId="0" xfId="2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vertical="center" wrapText="1"/>
    </xf>
    <xf numFmtId="4" fontId="2" fillId="0" borderId="0" xfId="2" applyNumberFormat="1" applyFont="1" applyFill="1" applyBorder="1" applyAlignment="1">
      <alignment horizontal="center" vertical="center" wrapText="1"/>
    </xf>
    <xf numFmtId="0" fontId="5" fillId="0" borderId="0" xfId="3"/>
    <xf numFmtId="0" fontId="8" fillId="0" borderId="0" xfId="3" applyFont="1"/>
    <xf numFmtId="0" fontId="3" fillId="0" borderId="0" xfId="3" applyFont="1"/>
    <xf numFmtId="4" fontId="3" fillId="0" borderId="0" xfId="3" applyNumberFormat="1" applyFont="1"/>
    <xf numFmtId="0" fontId="10" fillId="0" borderId="0" xfId="3" applyFont="1" applyAlignment="1">
      <alignment horizontal="center"/>
    </xf>
    <xf numFmtId="0" fontId="10" fillId="0" borderId="0" xfId="3" applyFont="1"/>
    <xf numFmtId="4" fontId="2" fillId="0" borderId="0" xfId="3" applyNumberFormat="1" applyFont="1" applyAlignment="1">
      <alignment horizontal="left"/>
    </xf>
    <xf numFmtId="4" fontId="2" fillId="0" borderId="0" xfId="3" applyNumberFormat="1" applyFont="1" applyAlignment="1">
      <alignment horizontal="center"/>
    </xf>
    <xf numFmtId="16" fontId="3" fillId="0" borderId="0" xfId="3" applyNumberFormat="1" applyFont="1"/>
    <xf numFmtId="4" fontId="10" fillId="0" borderId="0" xfId="3" applyNumberFormat="1" applyFont="1"/>
    <xf numFmtId="4" fontId="10" fillId="0" borderId="0" xfId="3" applyNumberFormat="1" applyFont="1" applyAlignment="1">
      <alignment horizontal="center"/>
    </xf>
    <xf numFmtId="0" fontId="2" fillId="0" borderId="0" xfId="3" applyFont="1"/>
    <xf numFmtId="9" fontId="3" fillId="0" borderId="0" xfId="3" applyNumberFormat="1" applyFont="1"/>
    <xf numFmtId="49" fontId="3" fillId="0" borderId="0" xfId="3" applyNumberFormat="1" applyFont="1"/>
    <xf numFmtId="4" fontId="2" fillId="0" borderId="0" xfId="3" applyNumberFormat="1" applyFont="1"/>
    <xf numFmtId="0" fontId="11" fillId="0" borderId="0" xfId="3" applyFont="1"/>
    <xf numFmtId="43" fontId="5" fillId="0" borderId="0" xfId="4" applyFont="1"/>
    <xf numFmtId="43" fontId="5" fillId="0" borderId="0" xfId="3" applyNumberFormat="1"/>
    <xf numFmtId="43" fontId="3" fillId="0" borderId="0" xfId="4" applyFont="1"/>
    <xf numFmtId="43" fontId="3" fillId="0" borderId="0" xfId="3" applyNumberFormat="1" applyFont="1"/>
    <xf numFmtId="43" fontId="10" fillId="0" borderId="0" xfId="3" applyNumberFormat="1" applyFont="1"/>
    <xf numFmtId="4" fontId="5" fillId="0" borderId="0" xfId="3" applyNumberFormat="1"/>
    <xf numFmtId="4" fontId="2" fillId="2" borderId="0" xfId="0" applyNumberFormat="1" applyFont="1" applyFill="1"/>
    <xf numFmtId="4" fontId="2" fillId="0" borderId="0" xfId="0" applyNumberFormat="1" applyFont="1"/>
    <xf numFmtId="0" fontId="15" fillId="0" borderId="0" xfId="0" applyFont="1"/>
    <xf numFmtId="14" fontId="0" fillId="0" borderId="0" xfId="0" applyNumberFormat="1"/>
    <xf numFmtId="43" fontId="0" fillId="0" borderId="0" xfId="0" applyNumberFormat="1"/>
    <xf numFmtId="14" fontId="5" fillId="0" borderId="0" xfId="3" applyNumberFormat="1"/>
    <xf numFmtId="0" fontId="0" fillId="0" borderId="0" xfId="0" applyAlignment="1">
      <alignment vertical="center"/>
    </xf>
    <xf numFmtId="0" fontId="6" fillId="0" borderId="0" xfId="3" applyNumberFormat="1" applyFont="1"/>
    <xf numFmtId="0" fontId="6" fillId="0" borderId="0" xfId="3" applyNumberFormat="1" applyFont="1" applyAlignment="1">
      <alignment horizontal="center"/>
    </xf>
    <xf numFmtId="4" fontId="0" fillId="0" borderId="0" xfId="0" applyNumberFormat="1"/>
    <xf numFmtId="0" fontId="3" fillId="0" borderId="0" xfId="0" applyFont="1" applyFill="1" applyAlignment="1">
      <alignment vertical="center"/>
    </xf>
    <xf numFmtId="0" fontId="0" fillId="2" borderId="0" xfId="0" applyFill="1"/>
    <xf numFmtId="4" fontId="19" fillId="0" borderId="0" xfId="3" applyNumberFormat="1" applyFont="1"/>
    <xf numFmtId="0" fontId="20" fillId="0" borderId="0" xfId="3" applyFont="1" applyAlignment="1">
      <alignment horizontal="right"/>
    </xf>
    <xf numFmtId="0" fontId="21" fillId="0" borderId="0" xfId="3" applyFont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5" fillId="0" borderId="0" xfId="3" applyFill="1"/>
    <xf numFmtId="4" fontId="15" fillId="0" borderId="0" xfId="0" applyNumberFormat="1" applyFont="1"/>
    <xf numFmtId="4" fontId="0" fillId="0" borderId="1" xfId="0" applyNumberFormat="1" applyBorder="1"/>
    <xf numFmtId="0" fontId="0" fillId="0" borderId="0" xfId="0" applyAlignment="1">
      <alignment horizontal="right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5" fillId="2" borderId="0" xfId="0" applyFont="1" applyFill="1" applyBorder="1"/>
    <xf numFmtId="14" fontId="5" fillId="2" borderId="0" xfId="0" applyNumberFormat="1" applyFont="1" applyFill="1" applyBorder="1"/>
    <xf numFmtId="4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0" fillId="0" borderId="1" xfId="0" applyBorder="1"/>
    <xf numFmtId="49" fontId="2" fillId="0" borderId="0" xfId="1" applyNumberFormat="1" applyFont="1" applyFill="1" applyBorder="1" applyAlignment="1">
      <alignment vertical="center"/>
    </xf>
    <xf numFmtId="0" fontId="9" fillId="0" borderId="0" xfId="3" applyFont="1" applyAlignment="1">
      <alignment horizontal="center"/>
    </xf>
    <xf numFmtId="15" fontId="9" fillId="0" borderId="0" xfId="3" applyNumberFormat="1" applyFont="1" applyBorder="1" applyAlignment="1">
      <alignment horizontal="center"/>
    </xf>
  </cellXfs>
  <cellStyles count="15">
    <cellStyle name="Millares 2" xfId="4"/>
    <cellStyle name="Normal" xfId="0" builtinId="0"/>
    <cellStyle name="Normal 10" xfId="14"/>
    <cellStyle name="Normal 2" xfId="1"/>
    <cellStyle name="Normal 2 2" xfId="7"/>
    <cellStyle name="Normal 3" xfId="3"/>
    <cellStyle name="Normal 3 2" xfId="8"/>
    <cellStyle name="Normal 4" xfId="9"/>
    <cellStyle name="Normal 5" xfId="10"/>
    <cellStyle name="Normal 6" xfId="6"/>
    <cellStyle name="Normal 7" xfId="11"/>
    <cellStyle name="Normal 8" xfId="12"/>
    <cellStyle name="Normal 9" xfId="13"/>
    <cellStyle name="Título1" xfId="5"/>
    <cellStyle name="Título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47623</xdr:colOff>
      <xdr:row>2</xdr:row>
      <xdr:rowOff>180975</xdr:rowOff>
    </xdr:from>
    <xdr:to>
      <xdr:col>2</xdr:col>
      <xdr:colOff>762000</xdr:colOff>
      <xdr:row>6</xdr:row>
      <xdr:rowOff>19050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3" y="561975"/>
          <a:ext cx="714377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topLeftCell="A40" workbookViewId="0">
      <selection activeCell="C59" sqref="C59"/>
    </sheetView>
  </sheetViews>
  <sheetFormatPr baseColWidth="10" defaultRowHeight="15" x14ac:dyDescent="0.25"/>
  <cols>
    <col min="3" max="3" width="51.42578125" customWidth="1"/>
    <col min="4" max="4" width="11.85546875" customWidth="1"/>
    <col min="5" max="5" width="12.7109375" customWidth="1"/>
    <col min="7" max="7" width="13.140625" customWidth="1"/>
  </cols>
  <sheetData>
    <row r="1" spans="1:12" x14ac:dyDescent="0.25">
      <c r="A1" s="59" t="s">
        <v>0</v>
      </c>
      <c r="B1" s="59"/>
      <c r="C1" s="59"/>
      <c r="D1" s="59"/>
      <c r="E1" s="59"/>
      <c r="G1" s="2"/>
    </row>
    <row r="2" spans="1:12" x14ac:dyDescent="0.25">
      <c r="A2" s="59" t="s">
        <v>109</v>
      </c>
      <c r="B2" s="59"/>
      <c r="C2" s="59"/>
      <c r="D2" s="59"/>
      <c r="E2" s="59"/>
      <c r="G2" s="2"/>
    </row>
    <row r="3" spans="1:12" x14ac:dyDescent="0.25">
      <c r="A3" s="3"/>
      <c r="B3" s="4"/>
      <c r="C3" s="1"/>
      <c r="D3" s="4"/>
      <c r="E3" s="1"/>
      <c r="G3" s="2"/>
    </row>
    <row r="4" spans="1:12" x14ac:dyDescent="0.25">
      <c r="A4" s="33" t="s">
        <v>108</v>
      </c>
      <c r="B4" s="4"/>
      <c r="C4" s="1"/>
      <c r="D4" s="4"/>
      <c r="E4" s="1"/>
      <c r="G4" s="2"/>
    </row>
    <row r="5" spans="1:12" x14ac:dyDescent="0.25">
      <c r="A5" s="5" t="s">
        <v>1</v>
      </c>
      <c r="B5" s="6" t="s">
        <v>2</v>
      </c>
      <c r="C5" s="6" t="s">
        <v>3</v>
      </c>
      <c r="D5" s="7" t="s">
        <v>4</v>
      </c>
      <c r="E5" s="8" t="s">
        <v>5</v>
      </c>
      <c r="F5" s="6" t="s">
        <v>6</v>
      </c>
      <c r="G5" s="6" t="s">
        <v>18</v>
      </c>
    </row>
    <row r="6" spans="1:12" s="42" customFormat="1" x14ac:dyDescent="0.25">
      <c r="A6" s="53">
        <v>2</v>
      </c>
      <c r="B6" s="54">
        <v>43556</v>
      </c>
      <c r="C6" s="53" t="s">
        <v>110</v>
      </c>
      <c r="D6" s="55">
        <v>3243</v>
      </c>
      <c r="E6" s="53" t="s">
        <v>23</v>
      </c>
      <c r="F6" s="53">
        <v>715</v>
      </c>
      <c r="G6" s="53" t="s">
        <v>147</v>
      </c>
      <c r="I6" s="42" t="s">
        <v>37</v>
      </c>
      <c r="J6" s="53" t="s">
        <v>191</v>
      </c>
      <c r="K6" s="53" t="s">
        <v>64</v>
      </c>
      <c r="L6" s="53" t="s">
        <v>39</v>
      </c>
    </row>
    <row r="7" spans="1:12" s="42" customFormat="1" x14ac:dyDescent="0.25">
      <c r="A7" s="53">
        <v>3</v>
      </c>
      <c r="B7" s="54">
        <v>43556</v>
      </c>
      <c r="C7" s="53" t="s">
        <v>111</v>
      </c>
      <c r="D7" s="55">
        <v>3900</v>
      </c>
      <c r="E7" s="53" t="s">
        <v>23</v>
      </c>
      <c r="F7" s="53">
        <v>715</v>
      </c>
      <c r="G7" s="53" t="s">
        <v>148</v>
      </c>
      <c r="I7" s="42" t="s">
        <v>28</v>
      </c>
      <c r="J7" s="53" t="s">
        <v>59</v>
      </c>
      <c r="K7" s="53" t="s">
        <v>48</v>
      </c>
      <c r="L7" s="53" t="s">
        <v>61</v>
      </c>
    </row>
    <row r="8" spans="1:12" s="42" customFormat="1" x14ac:dyDescent="0.25">
      <c r="A8" s="53">
        <v>43</v>
      </c>
      <c r="B8" s="54">
        <v>43556</v>
      </c>
      <c r="C8" s="53" t="s">
        <v>129</v>
      </c>
      <c r="D8" s="55">
        <v>3243</v>
      </c>
      <c r="E8" s="53" t="s">
        <v>23</v>
      </c>
      <c r="F8" s="53">
        <v>715</v>
      </c>
      <c r="G8" s="53" t="s">
        <v>166</v>
      </c>
      <c r="I8" s="42" t="s">
        <v>28</v>
      </c>
      <c r="J8" s="53" t="s">
        <v>85</v>
      </c>
      <c r="K8" s="53" t="s">
        <v>56</v>
      </c>
      <c r="L8" s="53" t="s">
        <v>32</v>
      </c>
    </row>
    <row r="9" spans="1:12" s="42" customFormat="1" x14ac:dyDescent="0.25">
      <c r="A9" s="53">
        <v>4</v>
      </c>
      <c r="B9" s="54">
        <v>43557</v>
      </c>
      <c r="C9" s="53" t="s">
        <v>112</v>
      </c>
      <c r="D9" s="55">
        <v>3845</v>
      </c>
      <c r="E9" s="53" t="s">
        <v>23</v>
      </c>
      <c r="F9" s="53">
        <v>715</v>
      </c>
      <c r="G9" s="53" t="s">
        <v>149</v>
      </c>
      <c r="I9" s="42" t="s">
        <v>37</v>
      </c>
      <c r="J9" s="53" t="s">
        <v>54</v>
      </c>
      <c r="K9" s="53" t="s">
        <v>86</v>
      </c>
      <c r="L9" s="53" t="s">
        <v>87</v>
      </c>
    </row>
    <row r="10" spans="1:12" s="42" customFormat="1" x14ac:dyDescent="0.25">
      <c r="A10" s="53">
        <v>5</v>
      </c>
      <c r="B10" s="54">
        <v>43557</v>
      </c>
      <c r="C10" s="53" t="s">
        <v>113</v>
      </c>
      <c r="D10" s="55">
        <v>3243</v>
      </c>
      <c r="E10" s="53" t="s">
        <v>23</v>
      </c>
      <c r="F10" s="53">
        <v>715</v>
      </c>
      <c r="G10" s="53" t="s">
        <v>150</v>
      </c>
      <c r="I10" s="42" t="s">
        <v>28</v>
      </c>
      <c r="J10" s="53" t="s">
        <v>50</v>
      </c>
      <c r="K10" s="53" t="s">
        <v>104</v>
      </c>
      <c r="L10" s="53" t="s">
        <v>105</v>
      </c>
    </row>
    <row r="11" spans="1:12" s="42" customFormat="1" x14ac:dyDescent="0.25">
      <c r="A11" s="53">
        <v>44</v>
      </c>
      <c r="B11" s="54">
        <v>43557</v>
      </c>
      <c r="C11" s="53" t="s">
        <v>130</v>
      </c>
      <c r="D11" s="55">
        <v>3450</v>
      </c>
      <c r="E11" s="53" t="s">
        <v>23</v>
      </c>
      <c r="F11" s="53">
        <v>715</v>
      </c>
      <c r="G11" s="53" t="s">
        <v>167</v>
      </c>
      <c r="I11" s="42" t="s">
        <v>37</v>
      </c>
      <c r="J11" s="53" t="s">
        <v>25</v>
      </c>
      <c r="K11" s="53" t="s">
        <v>41</v>
      </c>
    </row>
    <row r="12" spans="1:12" s="42" customFormat="1" x14ac:dyDescent="0.25">
      <c r="A12" s="53">
        <v>6</v>
      </c>
      <c r="B12" s="54">
        <v>43558</v>
      </c>
      <c r="C12" s="53" t="s">
        <v>114</v>
      </c>
      <c r="D12" s="55">
        <v>6000</v>
      </c>
      <c r="E12" s="53" t="s">
        <v>23</v>
      </c>
      <c r="F12" s="53">
        <v>715</v>
      </c>
      <c r="G12" s="53" t="s">
        <v>151</v>
      </c>
      <c r="I12" s="42" t="s">
        <v>28</v>
      </c>
      <c r="J12" s="53" t="s">
        <v>59</v>
      </c>
      <c r="K12" s="53" t="s">
        <v>48</v>
      </c>
      <c r="L12" s="53" t="s">
        <v>61</v>
      </c>
    </row>
    <row r="13" spans="1:12" s="42" customFormat="1" x14ac:dyDescent="0.25">
      <c r="A13" s="53">
        <v>10</v>
      </c>
      <c r="B13" s="54">
        <v>43558</v>
      </c>
      <c r="C13" s="53" t="s">
        <v>118</v>
      </c>
      <c r="D13" s="55">
        <v>3243</v>
      </c>
      <c r="E13" s="53" t="s">
        <v>23</v>
      </c>
      <c r="F13" s="53">
        <v>715</v>
      </c>
      <c r="G13" s="53" t="s">
        <v>155</v>
      </c>
      <c r="I13" s="42" t="s">
        <v>24</v>
      </c>
      <c r="J13" s="53" t="s">
        <v>97</v>
      </c>
      <c r="K13" s="53" t="s">
        <v>53</v>
      </c>
      <c r="L13" s="53" t="s">
        <v>55</v>
      </c>
    </row>
    <row r="14" spans="1:12" s="42" customFormat="1" x14ac:dyDescent="0.25">
      <c r="A14" s="53">
        <v>7</v>
      </c>
      <c r="B14" s="54">
        <v>43559</v>
      </c>
      <c r="C14" s="53" t="s">
        <v>115</v>
      </c>
      <c r="D14" s="55">
        <v>3243</v>
      </c>
      <c r="E14" s="53" t="s">
        <v>23</v>
      </c>
      <c r="F14" s="53">
        <v>715</v>
      </c>
      <c r="G14" s="53" t="s">
        <v>152</v>
      </c>
      <c r="I14" s="42" t="s">
        <v>24</v>
      </c>
      <c r="J14" s="53" t="s">
        <v>58</v>
      </c>
      <c r="K14" s="53" t="s">
        <v>69</v>
      </c>
      <c r="L14" s="53" t="s">
        <v>70</v>
      </c>
    </row>
    <row r="15" spans="1:12" s="42" customFormat="1" x14ac:dyDescent="0.25">
      <c r="A15" s="53">
        <v>8</v>
      </c>
      <c r="B15" s="54">
        <v>43559</v>
      </c>
      <c r="C15" s="53" t="s">
        <v>116</v>
      </c>
      <c r="D15" s="55">
        <v>4494</v>
      </c>
      <c r="E15" s="53" t="s">
        <v>23</v>
      </c>
      <c r="F15" s="53">
        <v>715</v>
      </c>
      <c r="G15" s="53" t="s">
        <v>153</v>
      </c>
      <c r="I15" s="42" t="s">
        <v>28</v>
      </c>
      <c r="J15" s="53" t="s">
        <v>30</v>
      </c>
      <c r="K15" s="53" t="s">
        <v>31</v>
      </c>
      <c r="L15" s="53" t="s">
        <v>88</v>
      </c>
    </row>
    <row r="16" spans="1:12" s="42" customFormat="1" x14ac:dyDescent="0.25">
      <c r="A16" s="53">
        <v>9</v>
      </c>
      <c r="B16" s="54">
        <v>43559</v>
      </c>
      <c r="C16" s="53" t="s">
        <v>117</v>
      </c>
      <c r="D16" s="55">
        <v>3243</v>
      </c>
      <c r="E16" s="53" t="s">
        <v>23</v>
      </c>
      <c r="F16" s="53">
        <v>715</v>
      </c>
      <c r="G16" s="53" t="s">
        <v>154</v>
      </c>
      <c r="I16" s="42" t="s">
        <v>45</v>
      </c>
      <c r="J16" s="53" t="s">
        <v>68</v>
      </c>
      <c r="K16" s="53" t="s">
        <v>192</v>
      </c>
      <c r="L16" s="53" t="s">
        <v>89</v>
      </c>
    </row>
    <row r="17" spans="1:12" s="42" customFormat="1" x14ac:dyDescent="0.25">
      <c r="A17" s="53">
        <v>11</v>
      </c>
      <c r="B17" s="54">
        <v>43559</v>
      </c>
      <c r="C17" s="53" t="s">
        <v>119</v>
      </c>
      <c r="D17" s="55">
        <v>3243</v>
      </c>
      <c r="E17" s="53" t="s">
        <v>23</v>
      </c>
      <c r="F17" s="53">
        <v>715</v>
      </c>
      <c r="G17" s="53" t="s">
        <v>156</v>
      </c>
      <c r="I17" s="42" t="s">
        <v>28</v>
      </c>
      <c r="J17" s="53" t="s">
        <v>93</v>
      </c>
      <c r="K17" s="53" t="s">
        <v>36</v>
      </c>
      <c r="L17" s="53" t="s">
        <v>94</v>
      </c>
    </row>
    <row r="18" spans="1:12" s="42" customFormat="1" x14ac:dyDescent="0.25">
      <c r="A18" s="53">
        <v>117</v>
      </c>
      <c r="B18" s="54">
        <v>43559</v>
      </c>
      <c r="C18" s="53" t="s">
        <v>142</v>
      </c>
      <c r="D18" s="55">
        <v>29025</v>
      </c>
      <c r="E18" s="53" t="s">
        <v>23</v>
      </c>
      <c r="F18" s="53">
        <v>715</v>
      </c>
      <c r="G18" s="53" t="s">
        <v>179</v>
      </c>
      <c r="I18" s="42" t="s">
        <v>45</v>
      </c>
      <c r="J18" s="53" t="s">
        <v>38</v>
      </c>
      <c r="K18" s="53" t="s">
        <v>52</v>
      </c>
      <c r="L18" s="53" t="s">
        <v>193</v>
      </c>
    </row>
    <row r="19" spans="1:12" s="42" customFormat="1" x14ac:dyDescent="0.25">
      <c r="A19" s="53">
        <v>12</v>
      </c>
      <c r="B19" s="54">
        <v>43560</v>
      </c>
      <c r="C19" s="53" t="s">
        <v>120</v>
      </c>
      <c r="D19" s="56">
        <v>650</v>
      </c>
      <c r="E19" s="53" t="s">
        <v>23</v>
      </c>
      <c r="F19" s="53">
        <v>715</v>
      </c>
      <c r="G19" s="53" t="s">
        <v>157</v>
      </c>
      <c r="I19" s="42" t="s">
        <v>51</v>
      </c>
      <c r="J19" s="53" t="s">
        <v>46</v>
      </c>
      <c r="K19" s="53" t="s">
        <v>194</v>
      </c>
      <c r="L19" s="53" t="s">
        <v>92</v>
      </c>
    </row>
    <row r="20" spans="1:12" s="42" customFormat="1" x14ac:dyDescent="0.25">
      <c r="A20" s="53">
        <v>26</v>
      </c>
      <c r="B20" s="54">
        <v>43560</v>
      </c>
      <c r="C20" s="53" t="s">
        <v>124</v>
      </c>
      <c r="D20" s="55">
        <v>10000</v>
      </c>
      <c r="E20" s="53" t="s">
        <v>23</v>
      </c>
      <c r="F20" s="53">
        <v>715</v>
      </c>
      <c r="G20" s="53" t="s">
        <v>161</v>
      </c>
      <c r="I20" s="42" t="s">
        <v>51</v>
      </c>
      <c r="J20" s="53" t="s">
        <v>60</v>
      </c>
      <c r="K20" s="53" t="s">
        <v>195</v>
      </c>
      <c r="L20" s="53" t="s">
        <v>196</v>
      </c>
    </row>
    <row r="21" spans="1:12" s="42" customFormat="1" x14ac:dyDescent="0.25">
      <c r="A21" s="53">
        <v>28</v>
      </c>
      <c r="B21" s="54">
        <v>43560</v>
      </c>
      <c r="C21" s="53" t="s">
        <v>126</v>
      </c>
      <c r="D21" s="55">
        <v>3243</v>
      </c>
      <c r="E21" s="53" t="s">
        <v>23</v>
      </c>
      <c r="F21" s="53">
        <v>715</v>
      </c>
      <c r="G21" s="53" t="s">
        <v>163</v>
      </c>
      <c r="I21" s="42" t="s">
        <v>24</v>
      </c>
      <c r="J21" s="53" t="s">
        <v>33</v>
      </c>
      <c r="K21" s="53" t="s">
        <v>34</v>
      </c>
      <c r="L21" s="53" t="s">
        <v>35</v>
      </c>
    </row>
    <row r="22" spans="1:12" s="42" customFormat="1" x14ac:dyDescent="0.25">
      <c r="A22" s="53">
        <v>29</v>
      </c>
      <c r="B22" s="54">
        <v>43560</v>
      </c>
      <c r="C22" s="53" t="s">
        <v>127</v>
      </c>
      <c r="D22" s="55">
        <v>3243</v>
      </c>
      <c r="E22" s="53" t="s">
        <v>23</v>
      </c>
      <c r="F22" s="53">
        <v>715</v>
      </c>
      <c r="G22" s="53" t="s">
        <v>164</v>
      </c>
      <c r="I22" s="42" t="s">
        <v>24</v>
      </c>
      <c r="J22" s="53" t="s">
        <v>62</v>
      </c>
      <c r="K22" s="53" t="s">
        <v>25</v>
      </c>
      <c r="L22" s="53" t="s">
        <v>26</v>
      </c>
    </row>
    <row r="23" spans="1:12" s="42" customFormat="1" x14ac:dyDescent="0.25">
      <c r="A23" s="53">
        <v>59</v>
      </c>
      <c r="B23" s="54">
        <v>43560</v>
      </c>
      <c r="C23" s="53" t="s">
        <v>134</v>
      </c>
      <c r="D23" s="55">
        <v>3243</v>
      </c>
      <c r="E23" s="53" t="s">
        <v>23</v>
      </c>
      <c r="F23" s="53">
        <v>715</v>
      </c>
      <c r="G23" s="53" t="s">
        <v>171</v>
      </c>
      <c r="I23" s="42" t="s">
        <v>37</v>
      </c>
      <c r="J23" s="53" t="s">
        <v>42</v>
      </c>
      <c r="K23" s="53" t="s">
        <v>43</v>
      </c>
      <c r="L23" s="53" t="s">
        <v>44</v>
      </c>
    </row>
    <row r="24" spans="1:12" s="42" customFormat="1" x14ac:dyDescent="0.25">
      <c r="A24" s="53">
        <v>13</v>
      </c>
      <c r="B24" s="54">
        <v>43563</v>
      </c>
      <c r="C24" s="53" t="s">
        <v>121</v>
      </c>
      <c r="D24" s="55">
        <v>3243</v>
      </c>
      <c r="E24" s="53" t="s">
        <v>23</v>
      </c>
      <c r="F24" s="53">
        <v>715</v>
      </c>
      <c r="G24" s="53" t="s">
        <v>158</v>
      </c>
      <c r="I24" s="42" t="s">
        <v>24</v>
      </c>
      <c r="J24" s="53" t="s">
        <v>81</v>
      </c>
      <c r="K24" s="53" t="s">
        <v>82</v>
      </c>
      <c r="L24" s="53" t="s">
        <v>83</v>
      </c>
    </row>
    <row r="25" spans="1:12" s="42" customFormat="1" x14ac:dyDescent="0.25">
      <c r="A25" s="53">
        <v>24</v>
      </c>
      <c r="B25" s="54">
        <v>43563</v>
      </c>
      <c r="C25" s="53" t="s">
        <v>122</v>
      </c>
      <c r="D25" s="55">
        <v>3945</v>
      </c>
      <c r="E25" s="53" t="s">
        <v>23</v>
      </c>
      <c r="F25" s="53">
        <v>715</v>
      </c>
      <c r="G25" s="53" t="s">
        <v>159</v>
      </c>
      <c r="I25" s="42" t="s">
        <v>24</v>
      </c>
      <c r="J25" s="53" t="s">
        <v>62</v>
      </c>
      <c r="K25" s="53" t="s">
        <v>197</v>
      </c>
      <c r="L25" s="53" t="s">
        <v>198</v>
      </c>
    </row>
    <row r="26" spans="1:12" s="42" customFormat="1" x14ac:dyDescent="0.25">
      <c r="A26" s="53">
        <v>25</v>
      </c>
      <c r="B26" s="54">
        <v>43563</v>
      </c>
      <c r="C26" s="53" t="s">
        <v>123</v>
      </c>
      <c r="D26" s="55">
        <v>3772.5</v>
      </c>
      <c r="E26" s="53" t="s">
        <v>23</v>
      </c>
      <c r="F26" s="53">
        <v>715</v>
      </c>
      <c r="G26" s="53" t="s">
        <v>160</v>
      </c>
      <c r="I26" s="42" t="s">
        <v>24</v>
      </c>
      <c r="J26" s="53" t="s">
        <v>62</v>
      </c>
      <c r="K26" s="53" t="s">
        <v>197</v>
      </c>
      <c r="L26" s="53" t="s">
        <v>198</v>
      </c>
    </row>
    <row r="27" spans="1:12" s="42" customFormat="1" x14ac:dyDescent="0.25">
      <c r="A27" s="53">
        <v>27</v>
      </c>
      <c r="B27" s="54">
        <v>43563</v>
      </c>
      <c r="C27" s="53" t="s">
        <v>125</v>
      </c>
      <c r="D27" s="55">
        <v>3772.5</v>
      </c>
      <c r="E27" s="53" t="s">
        <v>23</v>
      </c>
      <c r="F27" s="53">
        <v>715</v>
      </c>
      <c r="G27" s="53" t="s">
        <v>162</v>
      </c>
      <c r="I27" s="42" t="s">
        <v>37</v>
      </c>
      <c r="J27" s="53" t="s">
        <v>98</v>
      </c>
      <c r="K27" s="53" t="s">
        <v>40</v>
      </c>
      <c r="L27" s="53" t="s">
        <v>99</v>
      </c>
    </row>
    <row r="28" spans="1:12" s="42" customFormat="1" x14ac:dyDescent="0.25">
      <c r="A28" s="53">
        <v>30</v>
      </c>
      <c r="B28" s="54">
        <v>43564</v>
      </c>
      <c r="C28" s="53" t="s">
        <v>128</v>
      </c>
      <c r="D28" s="55">
        <v>8059</v>
      </c>
      <c r="E28" s="53" t="s">
        <v>23</v>
      </c>
      <c r="F28" s="53">
        <v>715</v>
      </c>
      <c r="G28" s="53" t="s">
        <v>165</v>
      </c>
      <c r="I28" s="42" t="s">
        <v>24</v>
      </c>
      <c r="J28" s="53" t="s">
        <v>67</v>
      </c>
      <c r="K28" s="53" t="s">
        <v>95</v>
      </c>
      <c r="L28" s="53" t="s">
        <v>199</v>
      </c>
    </row>
    <row r="29" spans="1:12" s="42" customFormat="1" x14ac:dyDescent="0.25">
      <c r="A29" s="53">
        <v>46</v>
      </c>
      <c r="B29" s="54">
        <v>43564</v>
      </c>
      <c r="C29" s="53" t="s">
        <v>131</v>
      </c>
      <c r="D29" s="55">
        <v>3450</v>
      </c>
      <c r="E29" s="53" t="s">
        <v>23</v>
      </c>
      <c r="F29" s="53">
        <v>715</v>
      </c>
      <c r="G29" s="53" t="s">
        <v>168</v>
      </c>
      <c r="I29" s="42" t="s">
        <v>37</v>
      </c>
      <c r="J29" s="53" t="s">
        <v>38</v>
      </c>
      <c r="K29" s="53" t="s">
        <v>65</v>
      </c>
      <c r="L29" s="53" t="s">
        <v>66</v>
      </c>
    </row>
    <row r="30" spans="1:12" s="42" customFormat="1" x14ac:dyDescent="0.25">
      <c r="A30" s="53">
        <v>47</v>
      </c>
      <c r="B30" s="54">
        <v>43565</v>
      </c>
      <c r="C30" s="53" t="s">
        <v>132</v>
      </c>
      <c r="D30" s="55">
        <v>3450</v>
      </c>
      <c r="E30" s="53" t="s">
        <v>23</v>
      </c>
      <c r="F30" s="53">
        <v>715</v>
      </c>
      <c r="G30" s="53" t="s">
        <v>169</v>
      </c>
      <c r="I30" s="42" t="s">
        <v>45</v>
      </c>
      <c r="J30" s="53" t="s">
        <v>29</v>
      </c>
      <c r="K30" s="53" t="s">
        <v>29</v>
      </c>
      <c r="L30" s="53" t="s">
        <v>96</v>
      </c>
    </row>
    <row r="31" spans="1:12" s="42" customFormat="1" x14ac:dyDescent="0.25">
      <c r="A31" s="53">
        <v>58</v>
      </c>
      <c r="B31" s="54">
        <v>43566</v>
      </c>
      <c r="C31" s="53" t="s">
        <v>133</v>
      </c>
      <c r="D31" s="55">
        <v>5000</v>
      </c>
      <c r="E31" s="53" t="s">
        <v>23</v>
      </c>
      <c r="F31" s="53">
        <v>715</v>
      </c>
      <c r="G31" s="53" t="s">
        <v>170</v>
      </c>
      <c r="I31" s="42" t="s">
        <v>28</v>
      </c>
      <c r="J31" s="53" t="s">
        <v>200</v>
      </c>
      <c r="K31" s="53" t="s">
        <v>48</v>
      </c>
      <c r="L31" s="53" t="s">
        <v>201</v>
      </c>
    </row>
    <row r="32" spans="1:12" s="42" customFormat="1" x14ac:dyDescent="0.25">
      <c r="A32" s="53">
        <v>74</v>
      </c>
      <c r="B32" s="54">
        <v>43566</v>
      </c>
      <c r="C32" s="53" t="s">
        <v>135</v>
      </c>
      <c r="D32" s="55">
        <v>5168</v>
      </c>
      <c r="E32" s="53" t="s">
        <v>23</v>
      </c>
      <c r="F32" s="53">
        <v>715</v>
      </c>
      <c r="G32" s="53" t="s">
        <v>172</v>
      </c>
      <c r="I32" s="42" t="s">
        <v>45</v>
      </c>
      <c r="J32" s="53" t="s">
        <v>38</v>
      </c>
      <c r="K32" s="53" t="s">
        <v>100</v>
      </c>
      <c r="L32" s="53" t="s">
        <v>63</v>
      </c>
    </row>
    <row r="33" spans="1:12" s="42" customFormat="1" x14ac:dyDescent="0.25">
      <c r="A33" s="53">
        <v>112</v>
      </c>
      <c r="B33" s="54">
        <v>43566</v>
      </c>
      <c r="C33" s="53" t="s">
        <v>137</v>
      </c>
      <c r="D33" s="55">
        <v>3450</v>
      </c>
      <c r="E33" s="53" t="s">
        <v>23</v>
      </c>
      <c r="F33" s="53">
        <v>715</v>
      </c>
      <c r="G33" s="53" t="s">
        <v>174</v>
      </c>
      <c r="I33" s="42" t="s">
        <v>37</v>
      </c>
      <c r="J33" s="53" t="s">
        <v>62</v>
      </c>
      <c r="K33" s="53" t="s">
        <v>202</v>
      </c>
      <c r="L33" s="53" t="s">
        <v>80</v>
      </c>
    </row>
    <row r="34" spans="1:12" s="42" customFormat="1" x14ac:dyDescent="0.25">
      <c r="A34" s="53">
        <v>75</v>
      </c>
      <c r="B34" s="54">
        <v>43567</v>
      </c>
      <c r="C34" s="53" t="s">
        <v>136</v>
      </c>
      <c r="D34" s="55">
        <v>2560</v>
      </c>
      <c r="E34" s="53" t="s">
        <v>23</v>
      </c>
      <c r="F34" s="53">
        <v>715</v>
      </c>
      <c r="G34" s="53" t="s">
        <v>173</v>
      </c>
      <c r="I34" s="42" t="s">
        <v>106</v>
      </c>
      <c r="J34" s="53" t="s">
        <v>57</v>
      </c>
      <c r="K34" s="53" t="s">
        <v>203</v>
      </c>
      <c r="L34" s="53" t="s">
        <v>204</v>
      </c>
    </row>
    <row r="35" spans="1:12" s="42" customFormat="1" x14ac:dyDescent="0.25">
      <c r="A35" s="53">
        <v>113</v>
      </c>
      <c r="B35" s="54">
        <v>43567</v>
      </c>
      <c r="C35" s="53" t="s">
        <v>138</v>
      </c>
      <c r="D35" s="55">
        <v>3450</v>
      </c>
      <c r="E35" s="53" t="s">
        <v>23</v>
      </c>
      <c r="F35" s="53">
        <v>715</v>
      </c>
      <c r="G35" s="53" t="s">
        <v>175</v>
      </c>
      <c r="I35" s="42" t="s">
        <v>24</v>
      </c>
      <c r="J35" s="53" t="s">
        <v>27</v>
      </c>
      <c r="K35" s="53" t="s">
        <v>27</v>
      </c>
      <c r="L35" s="53" t="s">
        <v>101</v>
      </c>
    </row>
    <row r="36" spans="1:12" s="42" customFormat="1" x14ac:dyDescent="0.25">
      <c r="A36" s="53">
        <v>138</v>
      </c>
      <c r="B36" s="54">
        <v>43567</v>
      </c>
      <c r="C36" s="53" t="s">
        <v>143</v>
      </c>
      <c r="D36" s="55">
        <v>3450</v>
      </c>
      <c r="E36" s="53" t="s">
        <v>23</v>
      </c>
      <c r="F36" s="53">
        <v>715</v>
      </c>
      <c r="G36" s="53" t="s">
        <v>180</v>
      </c>
      <c r="I36" s="42" t="s">
        <v>37</v>
      </c>
      <c r="J36" s="53" t="s">
        <v>38</v>
      </c>
      <c r="K36" s="53" t="s">
        <v>102</v>
      </c>
      <c r="L36" s="53" t="s">
        <v>103</v>
      </c>
    </row>
    <row r="37" spans="1:12" s="42" customFormat="1" x14ac:dyDescent="0.25">
      <c r="A37" s="53">
        <v>185</v>
      </c>
      <c r="B37" s="54">
        <v>43567</v>
      </c>
      <c r="C37" s="53" t="s">
        <v>145</v>
      </c>
      <c r="D37" s="55">
        <v>9500</v>
      </c>
      <c r="E37" s="53" t="s">
        <v>23</v>
      </c>
      <c r="F37" s="53">
        <v>715</v>
      </c>
      <c r="G37" s="53" t="s">
        <v>182</v>
      </c>
      <c r="I37" s="42" t="s">
        <v>28</v>
      </c>
      <c r="J37" s="53" t="s">
        <v>97</v>
      </c>
      <c r="K37" s="53" t="s">
        <v>52</v>
      </c>
      <c r="L37" s="53" t="s">
        <v>205</v>
      </c>
    </row>
    <row r="38" spans="1:12" s="42" customFormat="1" x14ac:dyDescent="0.25">
      <c r="A38" s="53">
        <v>114</v>
      </c>
      <c r="B38" s="54">
        <v>43570</v>
      </c>
      <c r="C38" s="53" t="s">
        <v>139</v>
      </c>
      <c r="D38" s="55">
        <v>3450</v>
      </c>
      <c r="E38" s="53" t="s">
        <v>23</v>
      </c>
      <c r="F38" s="53">
        <v>715</v>
      </c>
      <c r="G38" s="53" t="s">
        <v>176</v>
      </c>
      <c r="I38" s="42" t="s">
        <v>37</v>
      </c>
      <c r="J38" s="53" t="s">
        <v>206</v>
      </c>
      <c r="K38" s="53" t="s">
        <v>90</v>
      </c>
      <c r="L38" s="53" t="s">
        <v>91</v>
      </c>
    </row>
    <row r="39" spans="1:12" s="42" customFormat="1" x14ac:dyDescent="0.25">
      <c r="A39" s="53">
        <v>115</v>
      </c>
      <c r="B39" s="54">
        <v>43570</v>
      </c>
      <c r="C39" s="53" t="s">
        <v>140</v>
      </c>
      <c r="D39" s="55">
        <v>3450</v>
      </c>
      <c r="E39" s="53" t="s">
        <v>23</v>
      </c>
      <c r="F39" s="53">
        <v>715</v>
      </c>
      <c r="G39" s="53" t="s">
        <v>177</v>
      </c>
      <c r="I39" s="42" t="s">
        <v>37</v>
      </c>
      <c r="J39" s="53" t="s">
        <v>62</v>
      </c>
      <c r="K39" s="53" t="s">
        <v>197</v>
      </c>
      <c r="L39" s="53" t="s">
        <v>198</v>
      </c>
    </row>
    <row r="40" spans="1:12" s="42" customFormat="1" x14ac:dyDescent="0.25">
      <c r="A40" s="53">
        <v>146</v>
      </c>
      <c r="B40" s="54">
        <v>43570</v>
      </c>
      <c r="C40" s="53" t="s">
        <v>144</v>
      </c>
      <c r="D40" s="55">
        <v>8052</v>
      </c>
      <c r="E40" s="53" t="s">
        <v>23</v>
      </c>
      <c r="F40" s="53">
        <v>715</v>
      </c>
      <c r="G40" s="53" t="s">
        <v>181</v>
      </c>
      <c r="I40" s="42" t="s">
        <v>37</v>
      </c>
      <c r="J40" s="53" t="s">
        <v>47</v>
      </c>
      <c r="K40" s="53" t="s">
        <v>48</v>
      </c>
      <c r="L40" s="53" t="s">
        <v>49</v>
      </c>
    </row>
    <row r="41" spans="1:12" s="42" customFormat="1" x14ac:dyDescent="0.25">
      <c r="A41" s="53">
        <v>116</v>
      </c>
      <c r="B41" s="54">
        <v>43571</v>
      </c>
      <c r="C41" s="53" t="s">
        <v>141</v>
      </c>
      <c r="D41" s="55">
        <v>3600</v>
      </c>
      <c r="E41" s="53" t="s">
        <v>23</v>
      </c>
      <c r="F41" s="53">
        <v>715</v>
      </c>
      <c r="G41" s="53" t="s">
        <v>178</v>
      </c>
      <c r="I41" s="42" t="s">
        <v>24</v>
      </c>
      <c r="J41" s="53" t="s">
        <v>57</v>
      </c>
      <c r="K41" s="53" t="s">
        <v>84</v>
      </c>
      <c r="L41" s="53" t="s">
        <v>83</v>
      </c>
    </row>
    <row r="42" spans="1:12" s="42" customFormat="1" x14ac:dyDescent="0.25">
      <c r="A42" s="53">
        <v>211</v>
      </c>
      <c r="B42" s="54">
        <v>43581</v>
      </c>
      <c r="C42" s="53" t="s">
        <v>146</v>
      </c>
      <c r="D42" s="56">
        <v>860</v>
      </c>
      <c r="E42" s="53" t="s">
        <v>23</v>
      </c>
      <c r="F42" s="53">
        <v>715</v>
      </c>
      <c r="G42" s="53" t="s">
        <v>183</v>
      </c>
      <c r="H42" s="57" t="s">
        <v>6</v>
      </c>
      <c r="I42" s="42" t="s">
        <v>207</v>
      </c>
      <c r="J42" s="53" t="s">
        <v>54</v>
      </c>
      <c r="K42" s="53" t="s">
        <v>208</v>
      </c>
      <c r="L42" s="53" t="s">
        <v>209</v>
      </c>
    </row>
    <row r="43" spans="1:12" x14ac:dyDescent="0.25">
      <c r="C43" s="52" t="s">
        <v>74</v>
      </c>
      <c r="D43" s="48">
        <f>SUM(D6:D42)</f>
        <v>175476</v>
      </c>
    </row>
    <row r="44" spans="1:12" ht="15.75" thickBot="1" x14ac:dyDescent="0.3">
      <c r="C44" s="52" t="s">
        <v>6</v>
      </c>
      <c r="D44" s="58">
        <f>D42</f>
        <v>860</v>
      </c>
    </row>
    <row r="45" spans="1:12" ht="15.75" thickTop="1" x14ac:dyDescent="0.25">
      <c r="C45" s="52" t="s">
        <v>74</v>
      </c>
      <c r="D45" s="48">
        <f>D43-D44</f>
        <v>174616</v>
      </c>
    </row>
    <row r="48" spans="1:12" x14ac:dyDescent="0.25">
      <c r="C48" s="33" t="s">
        <v>71</v>
      </c>
      <c r="D48" s="33" t="s">
        <v>107</v>
      </c>
      <c r="E48" s="33" t="s">
        <v>18</v>
      </c>
      <c r="F48" s="33"/>
    </row>
    <row r="49" spans="2:5" x14ac:dyDescent="0.25">
      <c r="B49" s="34">
        <v>43558</v>
      </c>
      <c r="C49" t="s">
        <v>73</v>
      </c>
      <c r="D49" s="40">
        <v>3250</v>
      </c>
    </row>
    <row r="50" spans="2:5" x14ac:dyDescent="0.25">
      <c r="B50" s="34">
        <v>43563</v>
      </c>
      <c r="C50" t="s">
        <v>210</v>
      </c>
      <c r="D50" s="40">
        <v>3450</v>
      </c>
    </row>
    <row r="51" spans="2:5" x14ac:dyDescent="0.25">
      <c r="B51" s="34">
        <v>43567</v>
      </c>
      <c r="C51" t="s">
        <v>211</v>
      </c>
      <c r="D51" s="40">
        <v>3450</v>
      </c>
      <c r="E51" s="51" t="s">
        <v>212</v>
      </c>
    </row>
    <row r="52" spans="2:5" x14ac:dyDescent="0.25">
      <c r="B52" s="34">
        <v>43570</v>
      </c>
      <c r="C52" t="s">
        <v>213</v>
      </c>
      <c r="D52" s="40">
        <v>3450</v>
      </c>
    </row>
    <row r="53" spans="2:5" x14ac:dyDescent="0.25">
      <c r="B53" s="34">
        <v>43585</v>
      </c>
      <c r="C53" t="s">
        <v>214</v>
      </c>
      <c r="D53" s="40">
        <v>3450</v>
      </c>
      <c r="E53" s="51" t="s">
        <v>215</v>
      </c>
    </row>
    <row r="54" spans="2:5" x14ac:dyDescent="0.25">
      <c r="B54" s="34">
        <v>43585</v>
      </c>
      <c r="C54" t="s">
        <v>72</v>
      </c>
      <c r="D54" s="40">
        <v>3600</v>
      </c>
      <c r="E54" s="51" t="s">
        <v>216</v>
      </c>
    </row>
    <row r="55" spans="2:5" ht="15.75" thickBot="1" x14ac:dyDescent="0.3">
      <c r="B55" s="34">
        <v>43585</v>
      </c>
      <c r="C55" t="s">
        <v>217</v>
      </c>
      <c r="D55" s="49">
        <v>3600</v>
      </c>
      <c r="E55" s="51" t="s">
        <v>218</v>
      </c>
    </row>
    <row r="56" spans="2:5" ht="15.75" thickTop="1" x14ac:dyDescent="0.25">
      <c r="C56" s="50" t="s">
        <v>74</v>
      </c>
      <c r="D56" s="40">
        <f>SUM(D49:D55)</f>
        <v>24250</v>
      </c>
    </row>
  </sheetData>
  <sortState ref="A1:J65">
    <sortCondition ref="A6"/>
  </sortState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39"/>
  <sheetViews>
    <sheetView topLeftCell="B10" workbookViewId="0">
      <selection activeCell="D21" sqref="D21"/>
    </sheetView>
  </sheetViews>
  <sheetFormatPr baseColWidth="10" defaultRowHeight="15" x14ac:dyDescent="0.25"/>
  <cols>
    <col min="3" max="3" width="30.42578125" bestFit="1" customWidth="1"/>
    <col min="4" max="4" width="11.5703125" bestFit="1" customWidth="1"/>
    <col min="5" max="5" width="35.7109375" customWidth="1"/>
    <col min="7" max="7" width="14.28515625" customWidth="1"/>
  </cols>
  <sheetData>
    <row r="3" spans="3:19" ht="15.75" x14ac:dyDescent="0.3">
      <c r="C3" s="10"/>
      <c r="D3" s="10"/>
      <c r="E3" s="10"/>
      <c r="F3" s="10"/>
      <c r="G3" s="9"/>
      <c r="H3" s="9"/>
      <c r="I3" s="9"/>
    </row>
    <row r="4" spans="3:19" ht="20.25" x14ac:dyDescent="0.35">
      <c r="C4" s="10"/>
      <c r="D4" s="60" t="s">
        <v>8</v>
      </c>
      <c r="E4" s="60"/>
      <c r="F4" s="60"/>
      <c r="G4" s="9"/>
      <c r="H4" s="9"/>
      <c r="I4" s="9"/>
    </row>
    <row r="5" spans="3:19" ht="20.25" x14ac:dyDescent="0.35">
      <c r="C5" s="10"/>
      <c r="D5" s="60" t="s">
        <v>9</v>
      </c>
      <c r="E5" s="60"/>
      <c r="F5" s="60"/>
      <c r="G5" s="9"/>
      <c r="H5" s="9"/>
      <c r="I5" s="9"/>
    </row>
    <row r="6" spans="3:19" ht="20.25" x14ac:dyDescent="0.35">
      <c r="C6" s="10"/>
      <c r="D6" s="61" t="s">
        <v>185</v>
      </c>
      <c r="E6" s="61"/>
      <c r="F6" s="61"/>
      <c r="G6" s="9"/>
      <c r="H6" s="9"/>
      <c r="I6" s="9"/>
    </row>
    <row r="7" spans="3:19" x14ac:dyDescent="0.25">
      <c r="C7" s="9"/>
      <c r="D7" s="9"/>
      <c r="E7" s="13"/>
      <c r="F7" s="9"/>
      <c r="G7" s="9"/>
      <c r="H7" s="9"/>
      <c r="I7" s="9"/>
    </row>
    <row r="8" spans="3:19" x14ac:dyDescent="0.25">
      <c r="C8" s="15" t="s">
        <v>3</v>
      </c>
      <c r="D8" s="16" t="s">
        <v>10</v>
      </c>
      <c r="E8" s="14"/>
      <c r="G8" s="14"/>
      <c r="H8" s="38" t="s">
        <v>20</v>
      </c>
      <c r="I8" s="17"/>
    </row>
    <row r="9" spans="3:19" x14ac:dyDescent="0.25">
      <c r="C9" s="11" t="s">
        <v>21</v>
      </c>
      <c r="D9" s="12">
        <v>35000</v>
      </c>
      <c r="E9" s="43" t="s">
        <v>79</v>
      </c>
      <c r="F9" s="19" t="s">
        <v>17</v>
      </c>
      <c r="H9" s="39">
        <v>15</v>
      </c>
      <c r="I9" s="36"/>
      <c r="J9" s="34"/>
      <c r="K9" s="11"/>
      <c r="L9" s="12"/>
      <c r="M9" s="18"/>
      <c r="N9" s="19"/>
    </row>
    <row r="10" spans="3:19" x14ac:dyDescent="0.25">
      <c r="C10" s="11" t="s">
        <v>22</v>
      </c>
      <c r="D10" s="12">
        <v>35000</v>
      </c>
      <c r="E10" s="43" t="s">
        <v>187</v>
      </c>
      <c r="F10" s="19" t="s">
        <v>19</v>
      </c>
      <c r="H10" s="39">
        <v>15</v>
      </c>
      <c r="I10" s="36"/>
    </row>
    <row r="11" spans="3:19" x14ac:dyDescent="0.25">
      <c r="C11" s="11" t="s">
        <v>77</v>
      </c>
      <c r="D11" s="12">
        <v>35000</v>
      </c>
      <c r="E11" s="43" t="s">
        <v>190</v>
      </c>
      <c r="F11" s="19" t="s">
        <v>19</v>
      </c>
      <c r="H11" s="39">
        <v>4</v>
      </c>
      <c r="I11" s="36"/>
    </row>
    <row r="12" spans="3:19" x14ac:dyDescent="0.25">
      <c r="C12" s="11" t="s">
        <v>78</v>
      </c>
      <c r="D12" s="12">
        <v>15000</v>
      </c>
      <c r="E12" s="43" t="s">
        <v>188</v>
      </c>
      <c r="F12" s="19" t="s">
        <v>189</v>
      </c>
      <c r="H12" s="39">
        <v>4</v>
      </c>
      <c r="I12" s="36"/>
    </row>
    <row r="13" spans="3:19" x14ac:dyDescent="0.25">
      <c r="C13" s="20" t="s">
        <v>7</v>
      </c>
      <c r="D13" s="31">
        <f>SUM(D9:D12)</f>
        <v>120000</v>
      </c>
      <c r="E13" s="18"/>
      <c r="F13" s="9"/>
      <c r="G13" s="9"/>
      <c r="H13" s="9"/>
      <c r="I13" s="9"/>
      <c r="K13" s="11"/>
      <c r="L13" s="12"/>
      <c r="M13" s="37"/>
      <c r="N13" s="19"/>
      <c r="O13" s="18"/>
      <c r="P13" s="19"/>
      <c r="Q13" s="9"/>
      <c r="R13" s="36"/>
      <c r="S13" s="34"/>
    </row>
    <row r="14" spans="3:19" x14ac:dyDescent="0.25">
      <c r="K14" s="11"/>
      <c r="L14" s="12"/>
      <c r="M14" s="18"/>
      <c r="N14" s="19"/>
      <c r="P14" s="19"/>
      <c r="Q14" s="36"/>
      <c r="R14" s="36"/>
    </row>
    <row r="16" spans="3:19" x14ac:dyDescent="0.25">
      <c r="C16" s="9"/>
      <c r="D16" s="9"/>
      <c r="E16" s="9"/>
      <c r="F16" s="9"/>
      <c r="G16" s="21"/>
      <c r="H16" s="9"/>
      <c r="I16" s="9"/>
    </row>
    <row r="17" spans="2:14" x14ac:dyDescent="0.25">
      <c r="C17" s="20" t="s">
        <v>11</v>
      </c>
      <c r="D17" s="9"/>
      <c r="E17" s="9"/>
      <c r="F17" s="9"/>
      <c r="G17" s="9"/>
      <c r="H17" s="9"/>
      <c r="I17" s="9"/>
    </row>
    <row r="18" spans="2:14" x14ac:dyDescent="0.25">
      <c r="C18" s="22" t="s">
        <v>184</v>
      </c>
      <c r="D18" s="35">
        <f>'ABRIL '!D43</f>
        <v>175476</v>
      </c>
      <c r="E18" s="12"/>
      <c r="F18" s="12"/>
      <c r="G18" s="9"/>
      <c r="H18" s="9"/>
      <c r="I18" s="9"/>
    </row>
    <row r="19" spans="2:14" ht="15.75" x14ac:dyDescent="0.3">
      <c r="B19" s="45" t="s">
        <v>75</v>
      </c>
      <c r="C19" s="22" t="s">
        <v>12</v>
      </c>
      <c r="D19" s="12">
        <f>'ABRIL '!D56</f>
        <v>24250</v>
      </c>
      <c r="E19" s="12"/>
      <c r="F19" s="12"/>
      <c r="G19" s="9"/>
      <c r="H19" s="46"/>
      <c r="I19" s="41"/>
      <c r="J19" s="47"/>
      <c r="K19" s="47"/>
      <c r="L19" s="47"/>
      <c r="M19" s="47"/>
      <c r="N19" s="9"/>
    </row>
    <row r="20" spans="2:14" ht="16.5" x14ac:dyDescent="0.3">
      <c r="B20" s="44" t="s">
        <v>76</v>
      </c>
      <c r="C20" s="22" t="s">
        <v>186</v>
      </c>
      <c r="D20" s="12">
        <f>'ABRIL '!D44</f>
        <v>860</v>
      </c>
      <c r="E20" s="18"/>
      <c r="F20" s="18"/>
      <c r="G20" s="9"/>
      <c r="H20" s="46"/>
      <c r="I20" s="41"/>
      <c r="J20" s="47"/>
      <c r="K20" s="47"/>
      <c r="L20" s="47"/>
      <c r="M20" s="47"/>
      <c r="N20" s="9"/>
    </row>
    <row r="21" spans="2:14" x14ac:dyDescent="0.25">
      <c r="B21" s="9"/>
      <c r="C21" s="20" t="s">
        <v>7</v>
      </c>
      <c r="D21" s="32">
        <f>D18+D19-D20</f>
        <v>198866</v>
      </c>
      <c r="E21" s="9"/>
      <c r="F21" s="9"/>
      <c r="G21" s="9"/>
      <c r="H21" s="46"/>
      <c r="I21" s="41"/>
      <c r="J21" s="47"/>
      <c r="K21" s="47"/>
      <c r="L21" s="47"/>
      <c r="M21" s="47"/>
      <c r="N21" s="9"/>
    </row>
    <row r="22" spans="2:14" x14ac:dyDescent="0.25">
      <c r="H22" s="46"/>
      <c r="I22" s="41"/>
      <c r="J22" s="2"/>
      <c r="K22" s="2"/>
      <c r="L22" s="2"/>
      <c r="M22" s="2"/>
    </row>
    <row r="23" spans="2:14" ht="16.5" x14ac:dyDescent="0.3">
      <c r="B23" s="9"/>
      <c r="C23" s="20" t="s">
        <v>13</v>
      </c>
      <c r="D23" s="32">
        <f>D21-D13</f>
        <v>78866</v>
      </c>
      <c r="E23" s="24"/>
      <c r="F23" s="9"/>
      <c r="G23" s="9"/>
      <c r="H23" s="46"/>
      <c r="I23" s="41"/>
      <c r="J23" s="47"/>
      <c r="K23" s="47"/>
      <c r="L23" s="47"/>
      <c r="M23" s="47"/>
      <c r="N23" s="9"/>
    </row>
    <row r="24" spans="2:14" x14ac:dyDescent="0.25">
      <c r="B24" s="9"/>
      <c r="C24" s="11" t="s">
        <v>14</v>
      </c>
      <c r="D24" s="32">
        <f>+D23*0.16</f>
        <v>12618.56</v>
      </c>
      <c r="E24" s="9"/>
      <c r="F24" s="18"/>
      <c r="G24" s="9"/>
      <c r="H24" s="9"/>
      <c r="I24" s="9"/>
      <c r="J24" s="9"/>
      <c r="K24" s="9"/>
      <c r="L24" s="9"/>
      <c r="M24" s="9"/>
      <c r="N24" s="9"/>
    </row>
    <row r="25" spans="2:14" x14ac:dyDescent="0.25">
      <c r="B25" s="9"/>
      <c r="C25" s="11" t="s">
        <v>15</v>
      </c>
      <c r="D25" s="32">
        <f>+D23+D24</f>
        <v>91484.56</v>
      </c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2:14" x14ac:dyDescent="0.25">
      <c r="B26" s="9"/>
      <c r="C26" s="9"/>
      <c r="D26" s="23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2:14" x14ac:dyDescent="0.25">
      <c r="B27" s="9"/>
      <c r="C27" s="22"/>
      <c r="D27" s="23"/>
      <c r="E27" s="12"/>
      <c r="F27" s="12"/>
      <c r="G27" s="9"/>
      <c r="H27" s="9"/>
      <c r="I27" s="9"/>
      <c r="J27" s="9"/>
      <c r="K27" s="9"/>
      <c r="L27" s="9"/>
      <c r="M27" s="9"/>
      <c r="N27" s="9"/>
    </row>
    <row r="28" spans="2:14" x14ac:dyDescent="0.25">
      <c r="B28" s="9"/>
      <c r="C28" s="11" t="s">
        <v>16</v>
      </c>
      <c r="D28" s="32">
        <f>+D25+D27</f>
        <v>91484.56</v>
      </c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2:14" x14ac:dyDescent="0.25">
      <c r="B29" s="9"/>
      <c r="C29" s="9"/>
      <c r="D29" s="23"/>
      <c r="E29" s="9"/>
      <c r="F29" s="9"/>
      <c r="G29" s="9"/>
      <c r="H29" s="9"/>
      <c r="I29" s="9"/>
      <c r="J29" s="9"/>
      <c r="K29" s="9"/>
      <c r="L29" s="9"/>
      <c r="M29" s="9"/>
      <c r="N29" s="9"/>
    </row>
    <row r="33" spans="2:15" x14ac:dyDescent="0.25">
      <c r="B33" s="9"/>
      <c r="C33" s="11"/>
      <c r="D33" s="12"/>
      <c r="E33" s="9"/>
      <c r="F33" s="9"/>
      <c r="G33" s="12"/>
      <c r="H33" s="9"/>
      <c r="I33" s="9"/>
      <c r="J33" s="9"/>
      <c r="K33" s="9"/>
      <c r="L33" s="9"/>
      <c r="M33" s="9"/>
      <c r="N33" s="9"/>
    </row>
    <row r="34" spans="2:15" x14ac:dyDescent="0.25">
      <c r="B34" s="9"/>
      <c r="C34" s="11"/>
      <c r="D34" s="27"/>
      <c r="E34" s="11"/>
      <c r="F34" s="11"/>
      <c r="G34" s="30"/>
      <c r="H34" s="9"/>
      <c r="I34" s="9"/>
      <c r="J34" s="9"/>
      <c r="K34" s="9"/>
      <c r="L34" s="9"/>
      <c r="M34" s="9"/>
      <c r="N34" s="9"/>
    </row>
    <row r="35" spans="2:15" x14ac:dyDescent="0.25">
      <c r="C35" s="11"/>
      <c r="D35" s="12"/>
      <c r="E35" s="11"/>
      <c r="F35" s="11"/>
      <c r="G35" s="30"/>
      <c r="H35" s="9"/>
      <c r="I35" s="9"/>
      <c r="J35" s="9"/>
      <c r="K35" s="9"/>
      <c r="L35" s="9"/>
      <c r="M35" s="9"/>
      <c r="N35" s="9"/>
      <c r="O35" s="9"/>
    </row>
    <row r="36" spans="2:15" x14ac:dyDescent="0.25">
      <c r="C36" s="11"/>
      <c r="D36" s="27"/>
      <c r="E36" s="11"/>
      <c r="F36" s="11"/>
      <c r="G36" s="30"/>
      <c r="H36" s="9"/>
      <c r="I36" s="9"/>
      <c r="J36" s="9"/>
      <c r="K36" s="9"/>
      <c r="L36" s="9"/>
      <c r="M36" s="9"/>
      <c r="N36" s="9"/>
      <c r="O36" s="9"/>
    </row>
    <row r="37" spans="2:15" x14ac:dyDescent="0.25">
      <c r="C37" s="11"/>
      <c r="D37" s="28"/>
      <c r="E37" s="28"/>
      <c r="F37" s="11"/>
      <c r="G37" s="25"/>
      <c r="H37" s="9"/>
      <c r="I37" s="9"/>
      <c r="J37" s="9"/>
      <c r="K37" s="9"/>
      <c r="L37" s="9"/>
      <c r="M37" s="9"/>
      <c r="N37" s="9"/>
      <c r="O37" s="9"/>
    </row>
    <row r="38" spans="2:15" x14ac:dyDescent="0.25">
      <c r="C38" s="11"/>
      <c r="D38" s="28"/>
      <c r="E38" s="28"/>
      <c r="F38" s="11"/>
      <c r="G38" s="26"/>
      <c r="H38" s="9"/>
      <c r="I38" s="9"/>
      <c r="J38" s="9"/>
      <c r="K38" s="9"/>
      <c r="L38" s="9"/>
      <c r="M38" s="9"/>
      <c r="N38" s="9"/>
      <c r="O38" s="9"/>
    </row>
    <row r="39" spans="2:15" x14ac:dyDescent="0.25">
      <c r="C39" s="11"/>
      <c r="D39" s="12"/>
      <c r="E39" s="29"/>
      <c r="F39" s="9"/>
      <c r="G39" s="9"/>
      <c r="H39" s="9"/>
      <c r="I39" s="9"/>
      <c r="J39" s="9"/>
      <c r="K39" s="9"/>
      <c r="L39" s="9"/>
      <c r="M39" s="9"/>
      <c r="N39" s="9"/>
      <c r="O39" s="9"/>
    </row>
  </sheetData>
  <mergeCells count="3">
    <mergeCell ref="D4:F4"/>
    <mergeCell ref="D5:F5"/>
    <mergeCell ref="D6:F6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ABRIL </vt:lpstr>
      <vt:lpstr>RESUMEN ABRIL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auxcontable</cp:lastModifiedBy>
  <cp:lastPrinted>2017-11-21T21:02:46Z</cp:lastPrinted>
  <dcterms:created xsi:type="dcterms:W3CDTF">2016-02-16T18:14:31Z</dcterms:created>
  <dcterms:modified xsi:type="dcterms:W3CDTF">2019-05-22T20:49:30Z</dcterms:modified>
</cp:coreProperties>
</file>