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I:\CAJA\MAESTRIAS\ESTADOS DE CTA\EDO DE CTA 2022\"/>
    </mc:Choice>
  </mc:AlternateContent>
  <xr:revisionPtr revIDLastSave="0" documentId="13_ncr:1_{D9E17B9E-1C24-485D-894A-21A8E069171F}" xr6:coauthVersionLast="47" xr6:coauthVersionMax="47" xr10:uidLastSave="{00000000-0000-0000-0000-000000000000}"/>
  <bookViews>
    <workbookView xWindow="-120" yWindow="-120" windowWidth="24240" windowHeight="13140" activeTab="2" xr2:uid="{00000000-000D-0000-FFFF-FFFF00000000}"/>
  </bookViews>
  <sheets>
    <sheet name="GTO" sheetId="1" r:id="rId1"/>
    <sheet name="DATOS ALUMNOS" sheetId="2" r:id="rId2"/>
    <sheet name="ANALISIS " sheetId="3" r:id="rId3"/>
  </sheets>
  <definedNames>
    <definedName name="_xlnm._FilterDatabase" localSheetId="0" hidden="1">GTO!$A$1:$S$36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2" i="2" l="1"/>
  <c r="G38" i="2" l="1"/>
  <c r="L6" i="3" l="1"/>
  <c r="C83" i="3"/>
  <c r="C84" i="3" s="1"/>
  <c r="C46" i="3"/>
  <c r="C48" i="3" s="1"/>
  <c r="C17" i="3"/>
  <c r="C15" i="3"/>
  <c r="H36" i="1"/>
  <c r="C12" i="3"/>
  <c r="C80" i="3"/>
  <c r="C44" i="3"/>
  <c r="G21" i="2"/>
  <c r="C85" i="3" l="1"/>
  <c r="C86" i="3" s="1"/>
  <c r="C87" i="3" s="1"/>
  <c r="L8" i="3" s="1"/>
  <c r="C49" i="3"/>
  <c r="C50" i="3" s="1"/>
  <c r="C51" i="3" s="1"/>
  <c r="L7" i="3" s="1"/>
  <c r="G56" i="2"/>
  <c r="C18" i="3"/>
  <c r="C19" i="3" s="1"/>
  <c r="C20" i="3" s="1"/>
  <c r="J16" i="3" l="1"/>
  <c r="L9" i="3"/>
  <c r="J17" i="3"/>
  <c r="J18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90957229</author>
  </authors>
  <commentList>
    <comment ref="H1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Esta columna no viene en el layout
</t>
        </r>
      </text>
    </comment>
  </commentList>
</comments>
</file>

<file path=xl/sharedStrings.xml><?xml version="1.0" encoding="utf-8"?>
<sst xmlns="http://schemas.openxmlformats.org/spreadsheetml/2006/main" count="909" uniqueCount="321">
  <si>
    <t>SOLO PEGAR LINEAS QUE INICIEN CON 03 EN LA ZONA DE COLOR AZUL</t>
  </si>
  <si>
    <t>TIPO DE REGISTRO</t>
  </si>
  <si>
    <t>CLAVE DEL MOVIMIENTO</t>
  </si>
  <si>
    <t>REFERENCIA DEL MOVIMIENTO</t>
  </si>
  <si>
    <t>FECHA DE OPERACIÓN DEL MOVIMIENTO</t>
  </si>
  <si>
    <t>IMPORTE DEL MOVIMIENTO (ENTEROS)</t>
  </si>
  <si>
    <t>IMORTE DEL MOVIMIENTO (DECIMALES)</t>
  </si>
  <si>
    <t xml:space="preserve">IMPORTE TOTAL DEL MOVIMIENTO </t>
  </si>
  <si>
    <t>SUBCLAVE  DEL DOCUMENTO OPERADOR</t>
  </si>
  <si>
    <t>SUCURSAL</t>
  </si>
  <si>
    <t>CAJA</t>
  </si>
  <si>
    <t>NUMERO DE AUTORIZACIÓN</t>
  </si>
  <si>
    <t>NUMERO DE LA CUENTA VIRTUAL</t>
  </si>
  <si>
    <t>ALIAS</t>
  </si>
  <si>
    <t>REFERENCIA NUMERICA</t>
  </si>
  <si>
    <t>REFERENCIA ALFANUMERICA</t>
  </si>
  <si>
    <t xml:space="preserve">0384000002052220220502000000000036480084085900781119616506000003819233GTO                       0000020522CAMPUS GTO MAESTRIA ADM   </t>
  </si>
  <si>
    <t>03</t>
  </si>
  <si>
    <t>84</t>
  </si>
  <si>
    <t>0000020522</t>
  </si>
  <si>
    <t>20220502</t>
  </si>
  <si>
    <t>00000000003648</t>
  </si>
  <si>
    <t>00</t>
  </si>
  <si>
    <t>0859</t>
  </si>
  <si>
    <t>0078</t>
  </si>
  <si>
    <t>111961</t>
  </si>
  <si>
    <t>6506000003819233</t>
  </si>
  <si>
    <t xml:space="preserve">GTO                       </t>
  </si>
  <si>
    <t>CAMPUS GTO MAESTRIA ADM</t>
  </si>
  <si>
    <t xml:space="preserve">0384000030522020220503000000000036480084085900727993636506000003819233GTO                       0000305220MAYO FABIOLA G            </t>
  </si>
  <si>
    <t>0000305220</t>
  </si>
  <si>
    <t>20220503</t>
  </si>
  <si>
    <t>0072</t>
  </si>
  <si>
    <t>799363</t>
  </si>
  <si>
    <t xml:space="preserve">MAYO FABIOLA G         </t>
  </si>
  <si>
    <t xml:space="preserve">0384000546371720220503000000000032988584085900780258076506000003819233GTO                       0005463717COL MAYO 1                </t>
  </si>
  <si>
    <t>0005463717</t>
  </si>
  <si>
    <t>00000000003298</t>
  </si>
  <si>
    <t>85</t>
  </si>
  <si>
    <t>025807</t>
  </si>
  <si>
    <t xml:space="preserve">COL MAYO 1             </t>
  </si>
  <si>
    <t xml:space="preserve">0384000534857520220503000000000005821584085900780266376506000003819233GTO                       0005348575COL MAYO 2                </t>
  </si>
  <si>
    <t>0005348575</t>
  </si>
  <si>
    <t>00000000000582</t>
  </si>
  <si>
    <t>15</t>
  </si>
  <si>
    <t>026637</t>
  </si>
  <si>
    <t xml:space="preserve">COL MAYO 2             </t>
  </si>
  <si>
    <t xml:space="preserve">0384000040522220220504000000000036470084085900787269716506000003819233GTO                       0000405222MENSUALIDAD MAESTRIA      </t>
  </si>
  <si>
    <t>0000405222</t>
  </si>
  <si>
    <t>20220504</t>
  </si>
  <si>
    <t>00000000003647</t>
  </si>
  <si>
    <t>726971</t>
  </si>
  <si>
    <t xml:space="preserve">MENSUALIDAD MAESTRIA   </t>
  </si>
  <si>
    <t xml:space="preserve">0384000050422220220504000000000036470084085900787296386506000003819233GTO                       0000504222MENSUALIDAD MAESTRIA      </t>
  </si>
  <si>
    <t>0000504222</t>
  </si>
  <si>
    <t>729638</t>
  </si>
  <si>
    <t xml:space="preserve">0384000050522020220505000000000036480084085900784644556506000003819233GTO                       0000505220MENS SAMANTHAUG           </t>
  </si>
  <si>
    <t>0000505220</t>
  </si>
  <si>
    <t>20220505</t>
  </si>
  <si>
    <t>464455</t>
  </si>
  <si>
    <t xml:space="preserve">MENS SAMANTHAUG        </t>
  </si>
  <si>
    <t xml:space="preserve">0384000403301020220505000000000036481484085900785325846506000003819233GTO                       0004033010403301016GTO31 DAVID RA   </t>
  </si>
  <si>
    <t>0004033010</t>
  </si>
  <si>
    <t>14</t>
  </si>
  <si>
    <t>532584</t>
  </si>
  <si>
    <t>403301016GTO31 DAVID RA</t>
  </si>
  <si>
    <t xml:space="preserve">0384000403301020220505000000000036481484085900785350456506000003819233GTO                       0004033010403301016GTO31 DIEGO RA   </t>
  </si>
  <si>
    <t>535045</t>
  </si>
  <si>
    <t>403301016GTO31 DIEGO RA</t>
  </si>
  <si>
    <t xml:space="preserve">0384000000000020220505000000000036481484466700042427496506000003819233GTO                       0000000000PAGO DE MAESTRIA          </t>
  </si>
  <si>
    <t>0000000000</t>
  </si>
  <si>
    <t>4667</t>
  </si>
  <si>
    <t>0004</t>
  </si>
  <si>
    <t>242749</t>
  </si>
  <si>
    <t xml:space="preserve">PAGO DE MAESTRIA       </t>
  </si>
  <si>
    <t xml:space="preserve">0384000045800620220505000000000036472084085900785787166506000003819233GTO                       0000458006PAGO MENSUALIDAD MAYO L   </t>
  </si>
  <si>
    <t>0000458006</t>
  </si>
  <si>
    <t>20</t>
  </si>
  <si>
    <t>578716</t>
  </si>
  <si>
    <t>PAGO MENSUALIDAD MAYO L</t>
  </si>
  <si>
    <t xml:space="preserve">0384000000000020220505000000000036480084700300874189996506000003819233GTO                       0000000000DEPOSITO EFECTIVO         </t>
  </si>
  <si>
    <t>7003</t>
  </si>
  <si>
    <t>0087</t>
  </si>
  <si>
    <t>418999</t>
  </si>
  <si>
    <t xml:space="preserve">DEPOSITO EFECTIVO      </t>
  </si>
  <si>
    <t xml:space="preserve">0384000050522020220505000000000054520084085900787307096506000003819233GTO                       0000505220MAYO ARMANDOGARCIAMARTI   </t>
  </si>
  <si>
    <t>00000000005452</t>
  </si>
  <si>
    <t>730709</t>
  </si>
  <si>
    <t>MAYO ARMANDOGARCIAMARTI</t>
  </si>
  <si>
    <t xml:space="preserve">0384000050522020220505000000000036470084085900787811166506000003819233GTO                       0000505220DAVID BRAVO CARMONA MAY   </t>
  </si>
  <si>
    <t>781116</t>
  </si>
  <si>
    <t>DAVID BRAVO CARMONA MAY</t>
  </si>
  <si>
    <t xml:space="preserve">0384000000000120220505000000000036481484085900729461056506000003819233GTO                       0000000001PAGO MAESTRA MAYO 2022    </t>
  </si>
  <si>
    <t>0000000001</t>
  </si>
  <si>
    <t>946105</t>
  </si>
  <si>
    <t xml:space="preserve">PAGO MAESTRA MAYO 2022 </t>
  </si>
  <si>
    <t xml:space="preserve">0384000005052220220506000000000032980084051900715177766506000003819233GTO                       0000050522KARINA GONZALEZ CABRERA   </t>
  </si>
  <si>
    <t>0000050522</t>
  </si>
  <si>
    <t>20220506</t>
  </si>
  <si>
    <t>0519</t>
  </si>
  <si>
    <t>0071</t>
  </si>
  <si>
    <t>517776</t>
  </si>
  <si>
    <t>KARINA GONZALEZ CABRERA</t>
  </si>
  <si>
    <t xml:space="preserve">0384000005052220220506000000000003492084051900715179966506000003819233GTO                       0000050522KARINA GONZALEZ CABRERA   </t>
  </si>
  <si>
    <t>00000000000349</t>
  </si>
  <si>
    <t>517996</t>
  </si>
  <si>
    <t xml:space="preserve">0384000050522020220506000000000036480084085900780296456506000003819233GTO                       0000505220COLEGIATURA MAESTRIA MA   </t>
  </si>
  <si>
    <t>029645</t>
  </si>
  <si>
    <t>COLEGIATURA MAESTRIA MA</t>
  </si>
  <si>
    <t xml:space="preserve">0384000009052220220509000000000038800084087000710146886506000003819233GTO                       0000090522JOSE JORGE NICOLAS LEON   </t>
  </si>
  <si>
    <t>0000090522</t>
  </si>
  <si>
    <t>20220509</t>
  </si>
  <si>
    <t>00000000003880</t>
  </si>
  <si>
    <t>0870</t>
  </si>
  <si>
    <t>014688</t>
  </si>
  <si>
    <t>JOSE JORGE NICOLAS LEON</t>
  </si>
  <si>
    <t xml:space="preserve">0384000462995020220512000000000019405084085900784260326506000003819233GTO                       0004629950J Marcos Rodriguez R      </t>
  </si>
  <si>
    <t>0004629950</t>
  </si>
  <si>
    <t>20220512</t>
  </si>
  <si>
    <t>00000000001940</t>
  </si>
  <si>
    <t>50</t>
  </si>
  <si>
    <t>426032</t>
  </si>
  <si>
    <t xml:space="preserve">J Marcos Rodriguez R   </t>
  </si>
  <si>
    <t xml:space="preserve">0384000140522020220516000000000032980084085900787690646506000003819233GTO                       0001405220KITZEL CORDOVA ATILANO    </t>
  </si>
  <si>
    <t>0001405220</t>
  </si>
  <si>
    <t>20220516</t>
  </si>
  <si>
    <t>769064</t>
  </si>
  <si>
    <t xml:space="preserve">KITZEL CORDOVA ATILANO </t>
  </si>
  <si>
    <t xml:space="preserve">0384000140522020220516000000000005820084085900787699306506000003819233GTO                       0001405220KITZEL CORDOVA ATILANO    </t>
  </si>
  <si>
    <t>769930</t>
  </si>
  <si>
    <t xml:space="preserve">0384000022051520220516000000000011600084085900780773176506000003819233GTO                       0000220515Transferencia de Anja N   </t>
  </si>
  <si>
    <t>0000220515</t>
  </si>
  <si>
    <t>00000000001160</t>
  </si>
  <si>
    <t>077317</t>
  </si>
  <si>
    <t>Transferencia de Anja N</t>
  </si>
  <si>
    <t xml:space="preserve">0384000020225620220516000000000040300084051900621199276506000003819233GTO                       0000202256CONSTRUCCIONES URBANIZA   </t>
  </si>
  <si>
    <t>0000202256</t>
  </si>
  <si>
    <t>00000000004030</t>
  </si>
  <si>
    <t>0062</t>
  </si>
  <si>
    <t>119927</t>
  </si>
  <si>
    <t>CONSTRUCCIONES URBANIZA</t>
  </si>
  <si>
    <t xml:space="preserve">0384000190522020220519000000000015000084085900727404296506000003819233GTO                       0001905220GRADO MAESTRIA NOHEMI L   </t>
  </si>
  <si>
    <t>0001905220</t>
  </si>
  <si>
    <t>20220519</t>
  </si>
  <si>
    <t>00000000001500</t>
  </si>
  <si>
    <t>740429</t>
  </si>
  <si>
    <t>GRADO MAESTRIA NOHEMI L</t>
  </si>
  <si>
    <t xml:space="preserve">0384000190522020220519000000000000750084085900727421796506000003819233GTO                       0001905220CERTIFICADO MAESTRIANOH   </t>
  </si>
  <si>
    <t>00000000000075</t>
  </si>
  <si>
    <t>742179</t>
  </si>
  <si>
    <t>CERTIFICADO MAESTRIANOH</t>
  </si>
  <si>
    <t xml:space="preserve">0384000210522020220523000000000025000084085900780208216506000003819233GTO                       00021052201PAGO MES ABRIL           </t>
  </si>
  <si>
    <t>0002105220</t>
  </si>
  <si>
    <t>20220523</t>
  </si>
  <si>
    <t>00000000002500</t>
  </si>
  <si>
    <t>020821</t>
  </si>
  <si>
    <t xml:space="preserve">1PAGO MES ABRIL        </t>
  </si>
  <si>
    <t xml:space="preserve">0384002022052120220524000000000000000684087000750507676506000003819233GTO                       0020220521PCOMP MBAN0100220523006   </t>
  </si>
  <si>
    <t>0020220521</t>
  </si>
  <si>
    <t>20220524</t>
  </si>
  <si>
    <t>00000000000000</t>
  </si>
  <si>
    <t>06</t>
  </si>
  <si>
    <t>0075</t>
  </si>
  <si>
    <t>050767</t>
  </si>
  <si>
    <t>PCOMP MBAN0100220523006</t>
  </si>
  <si>
    <t xml:space="preserve">0384000270522020220527000000000025000084085900786969946506000003819233GTO                       00027052202 PAGO                    </t>
  </si>
  <si>
    <t>0002705220</t>
  </si>
  <si>
    <t>20220527</t>
  </si>
  <si>
    <t>696994</t>
  </si>
  <si>
    <t xml:space="preserve">2 PAGO                 </t>
  </si>
  <si>
    <t xml:space="preserve">0384000000000020220530000000000007600084065600010018886506000003819233GTO                       0000000000ROCIO SANCHEZ             </t>
  </si>
  <si>
    <t>20220530</t>
  </si>
  <si>
    <t>00000000000760</t>
  </si>
  <si>
    <t>0656</t>
  </si>
  <si>
    <t>0001</t>
  </si>
  <si>
    <t>001888</t>
  </si>
  <si>
    <t xml:space="preserve">ROCIO SANCHEZ          </t>
  </si>
  <si>
    <t xml:space="preserve">0384000504881020220530000000000036480084085900780691146506000003819233GTO                       0005048810Maestria melissa hernan   </t>
  </si>
  <si>
    <t>0005048810</t>
  </si>
  <si>
    <t>069114</t>
  </si>
  <si>
    <t>Maestria melissa hernan</t>
  </si>
  <si>
    <t xml:space="preserve">0384000300522020220530000000000032980084085900722117936506000003819233GTO                       0003005220KITZEL CORDOVA ATILANO    </t>
  </si>
  <si>
    <t>0003005220</t>
  </si>
  <si>
    <t>211793</t>
  </si>
  <si>
    <t xml:space="preserve">0384000300522020220530000000000005820084085900722133976506000003819233GTO                       0003005220KITZEL CORDOVA ATILANO    </t>
  </si>
  <si>
    <t>213397</t>
  </si>
  <si>
    <t>INSTITUTO TECNOLÓGICO DE LA CONSTRUCCIÓN</t>
  </si>
  <si>
    <t>FECHA</t>
  </si>
  <si>
    <t>MAESTRÍA EN</t>
  </si>
  <si>
    <t xml:space="preserve">EN GERENCIA DE PROYECTOS, EQUIVALENCIA </t>
  </si>
  <si>
    <t>CED</t>
  </si>
  <si>
    <t xml:space="preserve">GUANAJUATO </t>
  </si>
  <si>
    <t>MGP-8</t>
  </si>
  <si>
    <t>#</t>
  </si>
  <si>
    <t>MATRÍCULA</t>
  </si>
  <si>
    <t>NOMBRE DEL ALUMNO</t>
  </si>
  <si>
    <t>CUATRIMESTRE O SEMESTRE (NO CICLO)</t>
  </si>
  <si>
    <t>MENSUALIDAD</t>
  </si>
  <si>
    <t>% BECA</t>
  </si>
  <si>
    <t>PAGO</t>
  </si>
  <si>
    <t>ADEUDO</t>
  </si>
  <si>
    <t>17-10010</t>
  </si>
  <si>
    <t>MIGUEL ANGEL HUERTA CRUCES</t>
  </si>
  <si>
    <t xml:space="preserve">1ER SEMESTRE </t>
  </si>
  <si>
    <t>ABRIL</t>
  </si>
  <si>
    <t>JUAN MARCOS RODRIGUEZ RODRIGUEZ</t>
  </si>
  <si>
    <t>JOSE HUMBERTO CORRALES MESTAS</t>
  </si>
  <si>
    <t>VICTOR OLEGARIO MENDOZA MALAGON</t>
  </si>
  <si>
    <t>DIEGO RAMIREZ VILLALVAZO</t>
  </si>
  <si>
    <t>DAVID BRAVO CARMONA</t>
  </si>
  <si>
    <t>ALDO ULISES YOCUPICIO CHAVEZ</t>
  </si>
  <si>
    <t>MAC-16</t>
  </si>
  <si>
    <t>MAYO</t>
  </si>
  <si>
    <t>ANJA NASHELY LOPEZ CABRERA</t>
  </si>
  <si>
    <t>BRENDA MARIA MURRIETA LANDEROS</t>
  </si>
  <si>
    <t>SAMANTHA URREA GUTIERREZ</t>
  </si>
  <si>
    <t>KITZEL CORDOVA ATILANO</t>
  </si>
  <si>
    <t>MELISSA HERNANDEZ VAZQUEZ</t>
  </si>
  <si>
    <t xml:space="preserve">DEP. CTA ANTERIOR </t>
  </si>
  <si>
    <t>MVIB-7</t>
  </si>
  <si>
    <t>EDUARDO FLORES MENDOZA</t>
  </si>
  <si>
    <t>MANUEL ALEJANDRO AZUA ALONSO</t>
  </si>
  <si>
    <t>GRISELDA MARIA LUISA MARQUEZ GARCIA</t>
  </si>
  <si>
    <t>ARMANDO GARCIA MARTINEZ</t>
  </si>
  <si>
    <t xml:space="preserve">TOTAL GENERAL </t>
  </si>
  <si>
    <t>06 DE JUNIO DE 2022.</t>
  </si>
  <si>
    <t xml:space="preserve">MAESTRIA </t>
  </si>
  <si>
    <t xml:space="preserve">MENSUALIDAD </t>
  </si>
  <si>
    <t xml:space="preserve">ALUMNO </t>
  </si>
  <si>
    <t>MVIBN-7</t>
  </si>
  <si>
    <t>YORDI SALVADOR PARAMO AGUILAR</t>
  </si>
  <si>
    <t>LUZ FABIOLA GARCIA SOTO</t>
  </si>
  <si>
    <t>DAVID RAMIREZ GONZALEZ</t>
  </si>
  <si>
    <t>MISAEL JOSAFAT CHAVEZ GONZALEZ</t>
  </si>
  <si>
    <t>LUIS EUGENIO RODRIGUEZ RUBIO</t>
  </si>
  <si>
    <t>EDGAR HUMBERTO PALACIOS YEBRA</t>
  </si>
  <si>
    <t>OSCAR ZARAZUA JAIME</t>
  </si>
  <si>
    <t>JUNIO</t>
  </si>
  <si>
    <t>MA DEL ROCIO SANCHEZ SALAZAR</t>
  </si>
  <si>
    <t>CTA ANTERIOR</t>
  </si>
  <si>
    <t xml:space="preserve">CED GUANAJUATO </t>
  </si>
  <si>
    <t>ANÁLISIS MAESTRIA</t>
  </si>
  <si>
    <t>GUANAJUATO</t>
  </si>
  <si>
    <t>MAESTRIA</t>
  </si>
  <si>
    <t xml:space="preserve">COTO MODULO </t>
  </si>
  <si>
    <t>Semestre</t>
  </si>
  <si>
    <t>Avance/ Modulo</t>
  </si>
  <si>
    <t>Asignatura</t>
  </si>
  <si>
    <t>PERIODO</t>
  </si>
  <si>
    <t>RESUMEN DE MAESTRIAS ABRIL 22</t>
  </si>
  <si>
    <t>PROGRAMA</t>
  </si>
  <si>
    <t>ASIGNATURA</t>
  </si>
  <si>
    <t>MONTO</t>
  </si>
  <si>
    <t>MGP-8 EQ</t>
  </si>
  <si>
    <t>EN CONCILIACIÓN</t>
  </si>
  <si>
    <t>1ro</t>
  </si>
  <si>
    <t xml:space="preserve"> 01/06</t>
  </si>
  <si>
    <t xml:space="preserve">MATERIA APLICACIONES INFORMATICAS </t>
  </si>
  <si>
    <t>14 ENERO - 05 FEBRERO</t>
  </si>
  <si>
    <t xml:space="preserve"> 02/06</t>
  </si>
  <si>
    <t xml:space="preserve">INVESTIGACION DE MERCADOS </t>
  </si>
  <si>
    <t>11 FEBRERO - 05 MARZO</t>
  </si>
  <si>
    <t xml:space="preserve"> 03/05</t>
  </si>
  <si>
    <t xml:space="preserve">ADMON MAQUINARIA </t>
  </si>
  <si>
    <t>08 ABRIL - 14 MAYO</t>
  </si>
  <si>
    <t xml:space="preserve"> 04/06</t>
  </si>
  <si>
    <t>A PAGAR</t>
  </si>
  <si>
    <t xml:space="preserve"> 05/06</t>
  </si>
  <si>
    <t xml:space="preserve"> 06/06</t>
  </si>
  <si>
    <t xml:space="preserve">Ingresos </t>
  </si>
  <si>
    <t xml:space="preserve">FACTURA </t>
  </si>
  <si>
    <t>SUB</t>
  </si>
  <si>
    <t>REMANENTE NETO</t>
  </si>
  <si>
    <t xml:space="preserve">IVA </t>
  </si>
  <si>
    <t>SUBTOTAL</t>
  </si>
  <si>
    <t xml:space="preserve">MAS IVA  </t>
  </si>
  <si>
    <t xml:space="preserve">IMPORTE A FACTURAR </t>
  </si>
  <si>
    <t>ANALISIS MAC MARZO 22</t>
  </si>
  <si>
    <t>ALUMNOS</t>
  </si>
  <si>
    <t>MAC</t>
  </si>
  <si>
    <t xml:space="preserve"> 01/15</t>
  </si>
  <si>
    <t>PLANEACION, PROGRAMACION Y CONTROL DE OBRA</t>
  </si>
  <si>
    <t>11 MARZO - 02 ABRIL 2022</t>
  </si>
  <si>
    <t>VINCULADO</t>
  </si>
  <si>
    <t xml:space="preserve"> 02/15</t>
  </si>
  <si>
    <t>ANALISIS DE COSTOS</t>
  </si>
  <si>
    <t xml:space="preserve"> 03/15</t>
  </si>
  <si>
    <t xml:space="preserve"> 04/05</t>
  </si>
  <si>
    <t>METODOS DE INVESTIGACION</t>
  </si>
  <si>
    <t xml:space="preserve"> 05/15</t>
  </si>
  <si>
    <t>LEGSLACION Y REG. EN LA INDUSTRIA DE LA CONSTRUCCION</t>
  </si>
  <si>
    <t>2do</t>
  </si>
  <si>
    <t xml:space="preserve"> 06/15</t>
  </si>
  <si>
    <t>ADMINISTRACION DE FINANZAS</t>
  </si>
  <si>
    <t xml:space="preserve"> 07/15</t>
  </si>
  <si>
    <t xml:space="preserve"> 08/15</t>
  </si>
  <si>
    <t xml:space="preserve"> 09/15</t>
  </si>
  <si>
    <t>3ro</t>
  </si>
  <si>
    <t xml:space="preserve"> 10/15</t>
  </si>
  <si>
    <t xml:space="preserve"> 11/15</t>
  </si>
  <si>
    <t xml:space="preserve"> 12/15</t>
  </si>
  <si>
    <t xml:space="preserve"> 13/15</t>
  </si>
  <si>
    <t xml:space="preserve"> 14/15</t>
  </si>
  <si>
    <t xml:space="preserve"> 15/15</t>
  </si>
  <si>
    <t>ANALISIS MVIIBN MARZO 2022</t>
  </si>
  <si>
    <t xml:space="preserve">MVIIBN </t>
  </si>
  <si>
    <t>ADMINISTRACION FINANCIERA Y CONTABILIDAD</t>
  </si>
  <si>
    <t>CONTABILIDAD Y FINANZAS</t>
  </si>
  <si>
    <t>COSTOS DE CONSTRUCCION EN LA VALUACION</t>
  </si>
  <si>
    <t>INTRODUCCIÓN A LA VALUACIÓN</t>
  </si>
  <si>
    <t>INGENIERIA ECONOMICA Y FINANCIERA</t>
  </si>
  <si>
    <t>MAYO 2022.</t>
  </si>
  <si>
    <t>MAC MAYO 22</t>
  </si>
  <si>
    <t>MVIIBN MAYO 22</t>
  </si>
  <si>
    <t>DIRECCION ESTRATEGICA DEL PROYECTO</t>
  </si>
  <si>
    <t xml:space="preserve">20 MAYO - 11 JUNIO </t>
  </si>
  <si>
    <t xml:space="preserve">11 MARZO -  02 ABRIL </t>
  </si>
  <si>
    <t xml:space="preserve">08 ABRIL- 14 MAYO </t>
  </si>
  <si>
    <t xml:space="preserve">EVALUACION DE PROYECTOS </t>
  </si>
  <si>
    <t xml:space="preserve">SEMINARIO DE TESIS </t>
  </si>
  <si>
    <t xml:space="preserve">20 MAYO  -11 JUNIO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</si>
</sst>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indexed="9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Tw Cen MT Condensed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Tw Cen MT Condensed"/>
      <family val="2"/>
    </font>
    <font>
      <sz val="11"/>
      <color theme="1"/>
      <name val="Tw Cen MT Condensed"/>
      <family val="2"/>
    </font>
  </fonts>
  <fills count="11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6" fillId="0" borderId="0"/>
    <xf numFmtId="0" fontId="1" fillId="0" borderId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</cellStyleXfs>
  <cellXfs count="143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 wrapText="1"/>
    </xf>
    <xf numFmtId="0" fontId="3" fillId="3" borderId="3" xfId="0" applyNumberFormat="1" applyFont="1" applyFill="1" applyBorder="1" applyAlignment="1">
      <alignment horizontal="center" vertical="center" wrapText="1"/>
    </xf>
    <xf numFmtId="2" fontId="3" fillId="3" borderId="3" xfId="0" applyNumberFormat="1" applyFont="1" applyFill="1" applyBorder="1" applyAlignment="1">
      <alignment horizontal="center" vertical="center" wrapText="1"/>
    </xf>
    <xf numFmtId="49" fontId="0" fillId="4" borderId="4" xfId="0" applyNumberFormat="1" applyFill="1" applyBorder="1" applyAlignment="1">
      <alignment horizontal="left"/>
    </xf>
    <xf numFmtId="49" fontId="0" fillId="0" borderId="0" xfId="0" applyNumberFormat="1"/>
    <xf numFmtId="0" fontId="0" fillId="0" borderId="0" xfId="0" applyNumberFormat="1"/>
    <xf numFmtId="2" fontId="0" fillId="0" borderId="0" xfId="0" applyNumberFormat="1"/>
    <xf numFmtId="0" fontId="6" fillId="0" borderId="0" xfId="1"/>
    <xf numFmtId="0" fontId="5" fillId="0" borderId="0" xfId="1" applyFont="1"/>
    <xf numFmtId="0" fontId="1" fillId="0" borderId="0" xfId="2"/>
    <xf numFmtId="0" fontId="5" fillId="0" borderId="0" xfId="1" applyFont="1" applyAlignment="1">
      <alignment horizontal="right"/>
    </xf>
    <xf numFmtId="14" fontId="5" fillId="0" borderId="0" xfId="1" applyNumberFormat="1" applyFont="1"/>
    <xf numFmtId="0" fontId="7" fillId="0" borderId="0" xfId="1" applyFont="1"/>
    <xf numFmtId="0" fontId="5" fillId="5" borderId="6" xfId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/>
    </xf>
    <xf numFmtId="0" fontId="5" fillId="5" borderId="6" xfId="1" applyFont="1" applyFill="1" applyBorder="1" applyAlignment="1">
      <alignment horizontal="center" wrapText="1"/>
    </xf>
    <xf numFmtId="0" fontId="5" fillId="5" borderId="1" xfId="1" applyFont="1" applyFill="1" applyBorder="1" applyAlignment="1">
      <alignment horizontal="center" vertical="center" wrapText="1"/>
    </xf>
    <xf numFmtId="17" fontId="5" fillId="5" borderId="6" xfId="1" applyNumberFormat="1" applyFont="1" applyFill="1" applyBorder="1" applyAlignment="1">
      <alignment horizontal="center" vertical="center" wrapText="1"/>
    </xf>
    <xf numFmtId="0" fontId="5" fillId="5" borderId="7" xfId="1" applyFont="1" applyFill="1" applyBorder="1" applyAlignment="1">
      <alignment horizontal="center" vertical="center"/>
    </xf>
    <xf numFmtId="0" fontId="6" fillId="0" borderId="3" xfId="1" applyBorder="1" applyAlignment="1">
      <alignment horizontal="center" vertical="center"/>
    </xf>
    <xf numFmtId="0" fontId="1" fillId="5" borderId="0" xfId="2" applyFont="1" applyFill="1"/>
    <xf numFmtId="0" fontId="6" fillId="0" borderId="0" xfId="1" applyAlignment="1">
      <alignment horizontal="center"/>
    </xf>
    <xf numFmtId="0" fontId="6" fillId="0" borderId="0" xfId="1" applyAlignment="1">
      <alignment horizontal="center" vertical="center"/>
    </xf>
    <xf numFmtId="9" fontId="6" fillId="0" borderId="0" xfId="3" applyFont="1" applyBorder="1" applyAlignment="1">
      <alignment horizontal="center"/>
    </xf>
    <xf numFmtId="44" fontId="6" fillId="0" borderId="0" xfId="4" applyFont="1" applyFill="1" applyBorder="1"/>
    <xf numFmtId="49" fontId="6" fillId="0" borderId="0" xfId="1" applyNumberFormat="1" applyAlignment="1">
      <alignment horizontal="center"/>
    </xf>
    <xf numFmtId="44" fontId="6" fillId="0" borderId="0" xfId="4" applyFont="1" applyBorder="1"/>
    <xf numFmtId="44" fontId="8" fillId="6" borderId="0" xfId="1" applyNumberFormat="1" applyFont="1" applyFill="1"/>
    <xf numFmtId="0" fontId="6" fillId="0" borderId="0" xfId="1" applyBorder="1" applyAlignment="1">
      <alignment horizontal="center"/>
    </xf>
    <xf numFmtId="0" fontId="6" fillId="0" borderId="0" xfId="1" applyBorder="1"/>
    <xf numFmtId="4" fontId="6" fillId="0" borderId="0" xfId="1" applyNumberFormat="1" applyBorder="1"/>
    <xf numFmtId="49" fontId="6" fillId="0" borderId="0" xfId="1" applyNumberFormat="1" applyBorder="1"/>
    <xf numFmtId="0" fontId="1" fillId="0" borderId="0" xfId="2" applyFont="1" applyFill="1"/>
    <xf numFmtId="44" fontId="6" fillId="0" borderId="0" xfId="1" applyNumberFormat="1"/>
    <xf numFmtId="44" fontId="8" fillId="7" borderId="0" xfId="1" applyNumberFormat="1" applyFont="1" applyFill="1"/>
    <xf numFmtId="0" fontId="3" fillId="8" borderId="10" xfId="0" applyNumberFormat="1" applyFont="1" applyFill="1" applyBorder="1" applyAlignment="1">
      <alignment horizontal="center" vertical="center" wrapText="1"/>
    </xf>
    <xf numFmtId="2" fontId="0" fillId="5" borderId="0" xfId="0" applyNumberFormat="1" applyFill="1"/>
    <xf numFmtId="0" fontId="0" fillId="0" borderId="0" xfId="0" applyNumberFormat="1" applyFill="1" applyBorder="1"/>
    <xf numFmtId="2" fontId="0" fillId="7" borderId="0" xfId="0" applyNumberFormat="1" applyFill="1"/>
    <xf numFmtId="0" fontId="0" fillId="0" borderId="0" xfId="0" applyBorder="1"/>
    <xf numFmtId="0" fontId="6" fillId="0" borderId="11" xfId="1" applyBorder="1"/>
    <xf numFmtId="0" fontId="6" fillId="0" borderId="3" xfId="1" applyBorder="1" applyAlignment="1"/>
    <xf numFmtId="0" fontId="6" fillId="0" borderId="3" xfId="1" applyBorder="1" applyAlignment="1">
      <alignment horizontal="center"/>
    </xf>
    <xf numFmtId="0" fontId="6" fillId="0" borderId="3" xfId="1" applyBorder="1"/>
    <xf numFmtId="0" fontId="6" fillId="0" borderId="12" xfId="1" applyBorder="1" applyAlignment="1"/>
    <xf numFmtId="0" fontId="6" fillId="0" borderId="13" xfId="1" applyBorder="1"/>
    <xf numFmtId="0" fontId="0" fillId="0" borderId="3" xfId="0" applyNumberFormat="1" applyBorder="1"/>
    <xf numFmtId="0" fontId="0" fillId="0" borderId="3" xfId="0" applyBorder="1"/>
    <xf numFmtId="49" fontId="0" fillId="0" borderId="3" xfId="0" applyNumberFormat="1" applyBorder="1"/>
    <xf numFmtId="0" fontId="1" fillId="0" borderId="3" xfId="2" applyBorder="1"/>
    <xf numFmtId="0" fontId="0" fillId="0" borderId="3" xfId="0" applyNumberFormat="1" applyFill="1" applyBorder="1"/>
    <xf numFmtId="0" fontId="6" fillId="0" borderId="14" xfId="1" applyBorder="1" applyAlignment="1">
      <alignment vertical="center"/>
    </xf>
    <xf numFmtId="0" fontId="6" fillId="0" borderId="3" xfId="1" applyBorder="1" applyAlignment="1">
      <alignment vertical="center"/>
    </xf>
    <xf numFmtId="0" fontId="1" fillId="0" borderId="0" xfId="9"/>
    <xf numFmtId="0" fontId="1" fillId="0" borderId="3" xfId="9" applyBorder="1" applyAlignment="1">
      <alignment horizontal="center" vertical="center" wrapText="1"/>
    </xf>
    <xf numFmtId="0" fontId="1" fillId="0" borderId="5" xfId="9" applyBorder="1" applyAlignment="1">
      <alignment horizontal="center"/>
    </xf>
    <xf numFmtId="0" fontId="11" fillId="5" borderId="0" xfId="9" applyFont="1" applyFill="1" applyAlignment="1">
      <alignment horizontal="center"/>
    </xf>
    <xf numFmtId="0" fontId="12" fillId="0" borderId="0" xfId="9" applyFont="1" applyAlignment="1">
      <alignment horizontal="center"/>
    </xf>
    <xf numFmtId="4" fontId="1" fillId="5" borderId="15" xfId="7" applyNumberFormat="1" applyFont="1" applyFill="1" applyBorder="1"/>
    <xf numFmtId="0" fontId="5" fillId="0" borderId="20" xfId="9" applyFont="1" applyBorder="1" applyAlignment="1">
      <alignment horizontal="center"/>
    </xf>
    <xf numFmtId="16" fontId="1" fillId="0" borderId="21" xfId="9" applyNumberFormat="1" applyBorder="1" applyAlignment="1">
      <alignment horizontal="center"/>
    </xf>
    <xf numFmtId="0" fontId="12" fillId="7" borderId="3" xfId="8" applyFont="1" applyFill="1" applyBorder="1" applyAlignment="1">
      <alignment horizontal="left"/>
    </xf>
    <xf numFmtId="0" fontId="9" fillId="0" borderId="11" xfId="7" applyFont="1" applyBorder="1"/>
    <xf numFmtId="0" fontId="1" fillId="0" borderId="22" xfId="9" applyBorder="1"/>
    <xf numFmtId="0" fontId="1" fillId="0" borderId="1" xfId="9" applyBorder="1" applyAlignment="1">
      <alignment horizontal="center"/>
    </xf>
    <xf numFmtId="44" fontId="1" fillId="0" borderId="23" xfId="9" applyNumberFormat="1" applyBorder="1"/>
    <xf numFmtId="4" fontId="1" fillId="5" borderId="3" xfId="7" applyNumberFormat="1" applyFont="1" applyFill="1" applyBorder="1"/>
    <xf numFmtId="16" fontId="1" fillId="0" borderId="24" xfId="9" applyNumberFormat="1" applyBorder="1" applyAlignment="1">
      <alignment horizontal="center"/>
    </xf>
    <xf numFmtId="0" fontId="1" fillId="0" borderId="4" xfId="9" applyBorder="1" applyAlignment="1">
      <alignment horizontal="center"/>
    </xf>
    <xf numFmtId="0" fontId="1" fillId="0" borderId="25" xfId="9" applyBorder="1"/>
    <xf numFmtId="0" fontId="1" fillId="0" borderId="26" xfId="9" applyBorder="1" applyAlignment="1">
      <alignment horizontal="center"/>
    </xf>
    <xf numFmtId="44" fontId="1" fillId="0" borderId="20" xfId="9" applyNumberFormat="1" applyBorder="1"/>
    <xf numFmtId="0" fontId="12" fillId="0" borderId="2" xfId="9" applyFont="1" applyBorder="1"/>
    <xf numFmtId="0" fontId="5" fillId="0" borderId="26" xfId="9" applyFont="1" applyBorder="1"/>
    <xf numFmtId="44" fontId="13" fillId="5" borderId="26" xfId="9" applyNumberFormat="1" applyFont="1" applyFill="1" applyBorder="1"/>
    <xf numFmtId="4" fontId="1" fillId="0" borderId="3" xfId="7" applyNumberFormat="1" applyFont="1" applyBorder="1"/>
    <xf numFmtId="16" fontId="1" fillId="0" borderId="27" xfId="9" applyNumberFormat="1" applyBorder="1" applyAlignment="1">
      <alignment horizontal="center"/>
    </xf>
    <xf numFmtId="44" fontId="14" fillId="5" borderId="26" xfId="5" applyFont="1" applyFill="1" applyBorder="1"/>
    <xf numFmtId="16" fontId="1" fillId="0" borderId="0" xfId="9" applyNumberFormat="1" applyAlignment="1">
      <alignment horizontal="center"/>
    </xf>
    <xf numFmtId="0" fontId="1" fillId="0" borderId="0" xfId="9" applyAlignment="1">
      <alignment horizontal="right"/>
    </xf>
    <xf numFmtId="17" fontId="1" fillId="0" borderId="0" xfId="9" applyNumberFormat="1"/>
    <xf numFmtId="44" fontId="14" fillId="7" borderId="0" xfId="8" applyNumberFormat="1" applyFont="1" applyFill="1"/>
    <xf numFmtId="0" fontId="1" fillId="0" borderId="0" xfId="9" applyFont="1"/>
    <xf numFmtId="44" fontId="0" fillId="0" borderId="0" xfId="5" applyFont="1"/>
    <xf numFmtId="44" fontId="1" fillId="0" borderId="0" xfId="9" applyNumberFormat="1"/>
    <xf numFmtId="44" fontId="15" fillId="0" borderId="0" xfId="9" applyNumberFormat="1" applyFont="1"/>
    <xf numFmtId="0" fontId="14" fillId="0" borderId="0" xfId="9" applyFont="1"/>
    <xf numFmtId="44" fontId="13" fillId="9" borderId="5" xfId="6" applyFont="1" applyFill="1" applyBorder="1"/>
    <xf numFmtId="0" fontId="1" fillId="0" borderId="0" xfId="8"/>
    <xf numFmtId="0" fontId="11" fillId="5" borderId="35" xfId="8" applyFont="1" applyFill="1" applyBorder="1" applyAlignment="1">
      <alignment horizontal="center"/>
    </xf>
    <xf numFmtId="0" fontId="1" fillId="0" borderId="36" xfId="8" applyBorder="1" applyAlignment="1">
      <alignment horizontal="center"/>
    </xf>
    <xf numFmtId="44" fontId="0" fillId="5" borderId="30" xfId="6" applyFont="1" applyFill="1" applyBorder="1" applyAlignment="1">
      <alignment horizontal="center"/>
    </xf>
    <xf numFmtId="0" fontId="5" fillId="0" borderId="19" xfId="8" applyFont="1" applyBorder="1" applyAlignment="1">
      <alignment horizontal="center"/>
    </xf>
    <xf numFmtId="16" fontId="1" fillId="0" borderId="9" xfId="8" applyNumberFormat="1" applyBorder="1" applyAlignment="1">
      <alignment horizontal="center"/>
    </xf>
    <xf numFmtId="0" fontId="11" fillId="5" borderId="0" xfId="8" applyFont="1" applyFill="1"/>
    <xf numFmtId="44" fontId="0" fillId="0" borderId="30" xfId="6" applyFont="1" applyBorder="1" applyAlignment="1">
      <alignment horizontal="center"/>
    </xf>
    <xf numFmtId="16" fontId="1" fillId="0" borderId="37" xfId="8" applyNumberFormat="1" applyBorder="1" applyAlignment="1">
      <alignment horizontal="center"/>
    </xf>
    <xf numFmtId="0" fontId="5" fillId="0" borderId="18" xfId="8" applyFont="1" applyBorder="1" applyAlignment="1">
      <alignment horizontal="center"/>
    </xf>
    <xf numFmtId="16" fontId="1" fillId="0" borderId="38" xfId="8" applyNumberFormat="1" applyBorder="1" applyAlignment="1">
      <alignment horizontal="center"/>
    </xf>
    <xf numFmtId="0" fontId="12" fillId="10" borderId="3" xfId="8" applyFont="1" applyFill="1" applyBorder="1" applyAlignment="1">
      <alignment horizontal="left"/>
    </xf>
    <xf numFmtId="0" fontId="16" fillId="6" borderId="3" xfId="8" applyFont="1" applyFill="1" applyBorder="1" applyAlignment="1">
      <alignment horizontal="left"/>
    </xf>
    <xf numFmtId="16" fontId="1" fillId="0" borderId="8" xfId="8" applyNumberFormat="1" applyBorder="1" applyAlignment="1">
      <alignment horizontal="center"/>
    </xf>
    <xf numFmtId="0" fontId="17" fillId="0" borderId="9" xfId="8" applyFont="1" applyBorder="1" applyAlignment="1">
      <alignment horizontal="left"/>
    </xf>
    <xf numFmtId="44" fontId="14" fillId="0" borderId="0" xfId="8" applyNumberFormat="1" applyFont="1"/>
    <xf numFmtId="44" fontId="1" fillId="0" borderId="0" xfId="8" applyNumberFormat="1"/>
    <xf numFmtId="0" fontId="1" fillId="0" borderId="39" xfId="8" applyBorder="1" applyAlignment="1">
      <alignment horizontal="center"/>
    </xf>
    <xf numFmtId="0" fontId="5" fillId="0" borderId="5" xfId="8" applyFont="1" applyBorder="1" applyAlignment="1">
      <alignment horizontal="center"/>
    </xf>
    <xf numFmtId="44" fontId="0" fillId="0" borderId="0" xfId="6" applyFont="1"/>
    <xf numFmtId="0" fontId="6" fillId="0" borderId="3" xfId="1" applyBorder="1" applyAlignment="1">
      <alignment horizontal="center" vertical="center"/>
    </xf>
    <xf numFmtId="0" fontId="6" fillId="0" borderId="14" xfId="1" applyBorder="1" applyAlignment="1">
      <alignment horizontal="center" vertical="center"/>
    </xf>
    <xf numFmtId="0" fontId="6" fillId="0" borderId="15" xfId="1" applyBorder="1" applyAlignment="1">
      <alignment horizontal="center" vertical="center"/>
    </xf>
    <xf numFmtId="0" fontId="9" fillId="7" borderId="0" xfId="1" applyFont="1" applyFill="1" applyAlignment="1">
      <alignment horizontal="center"/>
    </xf>
    <xf numFmtId="0" fontId="6" fillId="0" borderId="3" xfId="1" applyBorder="1" applyAlignment="1">
      <alignment horizontal="center"/>
    </xf>
    <xf numFmtId="0" fontId="6" fillId="0" borderId="14" xfId="1" applyBorder="1" applyAlignment="1">
      <alignment horizontal="center"/>
    </xf>
    <xf numFmtId="0" fontId="6" fillId="0" borderId="15" xfId="1" applyBorder="1" applyAlignment="1">
      <alignment horizontal="center"/>
    </xf>
    <xf numFmtId="0" fontId="5" fillId="0" borderId="0" xfId="8" applyFont="1" applyAlignment="1">
      <alignment horizontal="center"/>
    </xf>
    <xf numFmtId="0" fontId="5" fillId="0" borderId="28" xfId="8" applyFont="1" applyBorder="1" applyAlignment="1">
      <alignment horizontal="center"/>
    </xf>
    <xf numFmtId="0" fontId="10" fillId="0" borderId="29" xfId="8" applyFont="1" applyBorder="1" applyAlignment="1">
      <alignment horizontal="center" vertical="center" wrapText="1"/>
    </xf>
    <xf numFmtId="0" fontId="10" fillId="0" borderId="32" xfId="8" applyFont="1" applyBorder="1" applyAlignment="1">
      <alignment horizontal="center" vertical="center" wrapText="1"/>
    </xf>
    <xf numFmtId="0" fontId="10" fillId="0" borderId="30" xfId="8" applyFont="1" applyBorder="1" applyAlignment="1">
      <alignment horizontal="center" vertical="center" wrapText="1"/>
    </xf>
    <xf numFmtId="0" fontId="10" fillId="0" borderId="33" xfId="8" applyFont="1" applyBorder="1" applyAlignment="1">
      <alignment horizontal="center" vertical="center" wrapText="1"/>
    </xf>
    <xf numFmtId="0" fontId="10" fillId="0" borderId="31" xfId="8" applyFont="1" applyBorder="1" applyAlignment="1">
      <alignment horizontal="center" vertical="center" wrapText="1"/>
    </xf>
    <xf numFmtId="0" fontId="10" fillId="0" borderId="34" xfId="8" applyFont="1" applyBorder="1" applyAlignment="1">
      <alignment horizontal="center" vertical="center" wrapText="1"/>
    </xf>
    <xf numFmtId="0" fontId="10" fillId="0" borderId="10" xfId="8" applyFont="1" applyBorder="1" applyAlignment="1">
      <alignment horizontal="center" vertical="center" wrapText="1"/>
    </xf>
    <xf numFmtId="0" fontId="1" fillId="0" borderId="30" xfId="8" applyBorder="1" applyAlignment="1">
      <alignment horizontal="center" vertical="center" wrapText="1"/>
    </xf>
    <xf numFmtId="0" fontId="1" fillId="0" borderId="33" xfId="8" applyBorder="1" applyAlignment="1">
      <alignment horizontal="center" vertical="center" wrapText="1"/>
    </xf>
    <xf numFmtId="44" fontId="10" fillId="0" borderId="30" xfId="8" applyNumberFormat="1" applyFont="1" applyBorder="1" applyAlignment="1">
      <alignment horizontal="center" vertical="center" wrapText="1"/>
    </xf>
    <xf numFmtId="44" fontId="10" fillId="0" borderId="10" xfId="8" applyNumberFormat="1" applyFont="1" applyBorder="1" applyAlignment="1">
      <alignment horizontal="center" vertical="center" wrapText="1"/>
    </xf>
    <xf numFmtId="0" fontId="5" fillId="0" borderId="3" xfId="9" applyFont="1" applyBorder="1" applyAlignment="1">
      <alignment horizontal="center"/>
    </xf>
    <xf numFmtId="0" fontId="1" fillId="0" borderId="0" xfId="9" applyAlignment="1">
      <alignment horizontal="center"/>
    </xf>
    <xf numFmtId="0" fontId="1" fillId="0" borderId="16" xfId="9" applyBorder="1" applyAlignment="1">
      <alignment horizontal="center"/>
    </xf>
    <xf numFmtId="0" fontId="1" fillId="0" borderId="6" xfId="9" applyBorder="1" applyAlignment="1">
      <alignment horizontal="center"/>
    </xf>
    <xf numFmtId="0" fontId="1" fillId="0" borderId="7" xfId="9" applyBorder="1" applyAlignment="1">
      <alignment horizontal="center"/>
    </xf>
    <xf numFmtId="0" fontId="1" fillId="0" borderId="3" xfId="9" applyBorder="1" applyAlignment="1">
      <alignment horizontal="center" vertical="center" wrapText="1"/>
    </xf>
    <xf numFmtId="0" fontId="10" fillId="0" borderId="3" xfId="9" applyFont="1" applyBorder="1" applyAlignment="1">
      <alignment horizontal="center" vertical="center" wrapText="1"/>
    </xf>
    <xf numFmtId="0" fontId="1" fillId="0" borderId="17" xfId="9" applyBorder="1" applyAlignment="1">
      <alignment horizontal="center"/>
    </xf>
    <xf numFmtId="0" fontId="1" fillId="0" borderId="18" xfId="9" applyBorder="1" applyAlignment="1">
      <alignment horizontal="center"/>
    </xf>
    <xf numFmtId="0" fontId="1" fillId="0" borderId="19" xfId="9" applyBorder="1" applyAlignment="1">
      <alignment horizontal="center"/>
    </xf>
    <xf numFmtId="44" fontId="1" fillId="0" borderId="0" xfId="2" applyNumberFormat="1"/>
    <xf numFmtId="4" fontId="0" fillId="0" borderId="3" xfId="0" applyNumberFormat="1" applyFill="1" applyBorder="1"/>
  </cellXfs>
  <cellStyles count="10">
    <cellStyle name="Moneda 2" xfId="5" xr:uid="{00000000-0005-0000-0000-000000000000}"/>
    <cellStyle name="Moneda 2 2" xfId="6" xr:uid="{00000000-0005-0000-0000-000001000000}"/>
    <cellStyle name="Moneda 3" xfId="4" xr:uid="{00000000-0005-0000-0000-000002000000}"/>
    <cellStyle name="Normal" xfId="0" builtinId="0"/>
    <cellStyle name="Normal 2" xfId="2" xr:uid="{00000000-0005-0000-0000-000004000000}"/>
    <cellStyle name="Normal 2 2" xfId="7" xr:uid="{00000000-0005-0000-0000-000005000000}"/>
    <cellStyle name="Normal 2 2 2" xfId="8" xr:uid="{00000000-0005-0000-0000-000006000000}"/>
    <cellStyle name="Normal 3" xfId="9" xr:uid="{00000000-0005-0000-0000-000007000000}"/>
    <cellStyle name="Normal 5" xfId="1" xr:uid="{00000000-0005-0000-0000-000008000000}"/>
    <cellStyle name="Porcentaje 2" xfId="3" xr:uid="{00000000-0005-0000-0000-000009000000}"/>
  </cellStyles>
  <dxfs count="20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</xdr:col>
      <xdr:colOff>265322</xdr:colOff>
      <xdr:row>2</xdr:row>
      <xdr:rowOff>123825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6BA8B713-A445-4669-8B71-F6C592269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"/>
          <a:ext cx="1027322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6"/>
  <sheetViews>
    <sheetView topLeftCell="C4" workbookViewId="0">
      <selection activeCell="O24" sqref="O24:S24"/>
    </sheetView>
  </sheetViews>
  <sheetFormatPr baseColWidth="10" defaultRowHeight="12.75" x14ac:dyDescent="0.2"/>
  <cols>
    <col min="16" max="16" width="24.7109375" customWidth="1"/>
  </cols>
  <sheetData>
    <row r="1" spans="1:19" ht="29.25" customHeight="1" x14ac:dyDescent="0.2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5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38" t="s">
        <v>226</v>
      </c>
      <c r="R1" s="38" t="s">
        <v>227</v>
      </c>
      <c r="S1" s="38" t="s">
        <v>228</v>
      </c>
    </row>
    <row r="2" spans="1:19" x14ac:dyDescent="0.2">
      <c r="A2" s="6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8" t="s">
        <v>21</v>
      </c>
      <c r="G2" s="9" t="s">
        <v>22</v>
      </c>
      <c r="H2" s="39">
        <v>3648</v>
      </c>
      <c r="I2" s="8" t="s">
        <v>18</v>
      </c>
      <c r="J2" s="8" t="s">
        <v>23</v>
      </c>
      <c r="K2" s="8" t="s">
        <v>24</v>
      </c>
      <c r="L2" s="8" t="s">
        <v>25</v>
      </c>
      <c r="M2" s="8" t="s">
        <v>26</v>
      </c>
      <c r="N2" s="8" t="s">
        <v>27</v>
      </c>
      <c r="O2" s="8" t="s">
        <v>19</v>
      </c>
      <c r="P2" s="8" t="s">
        <v>28</v>
      </c>
      <c r="Q2" s="8" t="s">
        <v>211</v>
      </c>
      <c r="R2" s="8" t="s">
        <v>212</v>
      </c>
      <c r="S2" s="8" t="s">
        <v>235</v>
      </c>
    </row>
    <row r="3" spans="1:19" x14ac:dyDescent="0.2">
      <c r="A3" s="6" t="s">
        <v>29</v>
      </c>
      <c r="B3" s="7" t="s">
        <v>17</v>
      </c>
      <c r="C3" s="7" t="s">
        <v>18</v>
      </c>
      <c r="D3" s="7" t="s">
        <v>30</v>
      </c>
      <c r="E3" s="7" t="s">
        <v>31</v>
      </c>
      <c r="F3" s="8" t="s">
        <v>21</v>
      </c>
      <c r="G3" s="9" t="s">
        <v>22</v>
      </c>
      <c r="H3" s="39">
        <v>3648</v>
      </c>
      <c r="I3" s="8" t="s">
        <v>18</v>
      </c>
      <c r="J3" s="8" t="s">
        <v>23</v>
      </c>
      <c r="K3" s="8" t="s">
        <v>32</v>
      </c>
      <c r="L3" s="8" t="s">
        <v>33</v>
      </c>
      <c r="M3" s="8" t="s">
        <v>26</v>
      </c>
      <c r="N3" s="8" t="s">
        <v>27</v>
      </c>
      <c r="O3" s="8" t="s">
        <v>30</v>
      </c>
      <c r="P3" s="8" t="s">
        <v>34</v>
      </c>
      <c r="Q3" s="8" t="s">
        <v>192</v>
      </c>
      <c r="R3" s="8" t="s">
        <v>212</v>
      </c>
      <c r="S3" s="8" t="s">
        <v>231</v>
      </c>
    </row>
    <row r="4" spans="1:19" x14ac:dyDescent="0.2">
      <c r="A4" s="6" t="s">
        <v>35</v>
      </c>
      <c r="B4" s="7" t="s">
        <v>17</v>
      </c>
      <c r="C4" s="7" t="s">
        <v>18</v>
      </c>
      <c r="D4" s="7" t="s">
        <v>36</v>
      </c>
      <c r="E4" s="7" t="s">
        <v>31</v>
      </c>
      <c r="F4" s="8" t="s">
        <v>37</v>
      </c>
      <c r="G4" s="9" t="s">
        <v>38</v>
      </c>
      <c r="H4" s="39">
        <v>3298.85</v>
      </c>
      <c r="I4" s="8" t="s">
        <v>18</v>
      </c>
      <c r="J4" s="8" t="s">
        <v>23</v>
      </c>
      <c r="K4" s="8" t="s">
        <v>24</v>
      </c>
      <c r="L4" s="8" t="s">
        <v>39</v>
      </c>
      <c r="M4" s="8" t="s">
        <v>26</v>
      </c>
      <c r="N4" s="8" t="s">
        <v>27</v>
      </c>
      <c r="O4" s="8" t="s">
        <v>36</v>
      </c>
      <c r="P4" s="8" t="s">
        <v>40</v>
      </c>
      <c r="Q4" s="8" t="s">
        <v>192</v>
      </c>
      <c r="R4" s="8" t="s">
        <v>212</v>
      </c>
      <c r="S4" s="8" t="s">
        <v>206</v>
      </c>
    </row>
    <row r="5" spans="1:19" x14ac:dyDescent="0.2">
      <c r="A5" s="6" t="s">
        <v>41</v>
      </c>
      <c r="B5" s="7" t="s">
        <v>17</v>
      </c>
      <c r="C5" s="7" t="s">
        <v>18</v>
      </c>
      <c r="D5" s="7" t="s">
        <v>42</v>
      </c>
      <c r="E5" s="7" t="s">
        <v>31</v>
      </c>
      <c r="F5" s="8" t="s">
        <v>43</v>
      </c>
      <c r="G5" s="9" t="s">
        <v>44</v>
      </c>
      <c r="H5" s="39">
        <v>582.15</v>
      </c>
      <c r="I5" s="8" t="s">
        <v>18</v>
      </c>
      <c r="J5" s="8" t="s">
        <v>23</v>
      </c>
      <c r="K5" s="8" t="s">
        <v>24</v>
      </c>
      <c r="L5" s="8" t="s">
        <v>45</v>
      </c>
      <c r="M5" s="8" t="s">
        <v>26</v>
      </c>
      <c r="N5" s="8" t="s">
        <v>27</v>
      </c>
      <c r="O5" s="8" t="s">
        <v>42</v>
      </c>
      <c r="P5" s="8" t="s">
        <v>46</v>
      </c>
      <c r="Q5" s="40" t="s">
        <v>192</v>
      </c>
      <c r="R5" s="40" t="s">
        <v>212</v>
      </c>
      <c r="S5" s="8" t="s">
        <v>206</v>
      </c>
    </row>
    <row r="6" spans="1:19" x14ac:dyDescent="0.2">
      <c r="A6" s="6" t="s">
        <v>47</v>
      </c>
      <c r="B6" s="7" t="s">
        <v>17</v>
      </c>
      <c r="C6" s="7" t="s">
        <v>18</v>
      </c>
      <c r="D6" s="7" t="s">
        <v>48</v>
      </c>
      <c r="E6" s="7" t="s">
        <v>49</v>
      </c>
      <c r="F6" s="8" t="s">
        <v>50</v>
      </c>
      <c r="G6" s="9" t="s">
        <v>22</v>
      </c>
      <c r="H6" s="39">
        <v>3647</v>
      </c>
      <c r="I6" s="8" t="s">
        <v>18</v>
      </c>
      <c r="J6" s="8" t="s">
        <v>23</v>
      </c>
      <c r="K6" s="8" t="s">
        <v>24</v>
      </c>
      <c r="L6" s="8" t="s">
        <v>51</v>
      </c>
      <c r="M6" s="8" t="s">
        <v>26</v>
      </c>
      <c r="N6" s="8" t="s">
        <v>27</v>
      </c>
      <c r="O6" s="8" t="s">
        <v>48</v>
      </c>
      <c r="P6" s="8" t="s">
        <v>52</v>
      </c>
      <c r="Q6" s="8" t="s">
        <v>229</v>
      </c>
      <c r="R6" s="8" t="s">
        <v>212</v>
      </c>
      <c r="S6" s="8" t="s">
        <v>220</v>
      </c>
    </row>
    <row r="7" spans="1:19" x14ac:dyDescent="0.2">
      <c r="A7" s="6" t="s">
        <v>53</v>
      </c>
      <c r="B7" s="7" t="s">
        <v>17</v>
      </c>
      <c r="C7" s="7" t="s">
        <v>18</v>
      </c>
      <c r="D7" s="7" t="s">
        <v>54</v>
      </c>
      <c r="E7" s="7" t="s">
        <v>49</v>
      </c>
      <c r="F7" s="8" t="s">
        <v>50</v>
      </c>
      <c r="G7" s="9" t="s">
        <v>22</v>
      </c>
      <c r="H7" s="39">
        <v>3647</v>
      </c>
      <c r="I7" s="8" t="s">
        <v>18</v>
      </c>
      <c r="J7" s="8" t="s">
        <v>23</v>
      </c>
      <c r="K7" s="8" t="s">
        <v>24</v>
      </c>
      <c r="L7" s="8" t="s">
        <v>55</v>
      </c>
      <c r="M7" s="8" t="s">
        <v>26</v>
      </c>
      <c r="N7" s="8" t="s">
        <v>27</v>
      </c>
      <c r="O7" s="8" t="s">
        <v>54</v>
      </c>
      <c r="P7" s="8" t="s">
        <v>52</v>
      </c>
      <c r="Q7" s="8" t="s">
        <v>229</v>
      </c>
      <c r="R7" s="8" t="s">
        <v>212</v>
      </c>
      <c r="S7" s="8" t="s">
        <v>230</v>
      </c>
    </row>
    <row r="8" spans="1:19" x14ac:dyDescent="0.2">
      <c r="A8" s="6" t="s">
        <v>56</v>
      </c>
      <c r="B8" s="7" t="s">
        <v>17</v>
      </c>
      <c r="C8" s="7" t="s">
        <v>18</v>
      </c>
      <c r="D8" s="7" t="s">
        <v>57</v>
      </c>
      <c r="E8" s="7" t="s">
        <v>58</v>
      </c>
      <c r="F8" s="8" t="s">
        <v>21</v>
      </c>
      <c r="G8" s="9" t="s">
        <v>22</v>
      </c>
      <c r="H8" s="39">
        <v>3648</v>
      </c>
      <c r="I8" s="8" t="s">
        <v>18</v>
      </c>
      <c r="J8" s="8" t="s">
        <v>23</v>
      </c>
      <c r="K8" s="8" t="s">
        <v>24</v>
      </c>
      <c r="L8" s="8" t="s">
        <v>59</v>
      </c>
      <c r="M8" s="8" t="s">
        <v>26</v>
      </c>
      <c r="N8" s="8" t="s">
        <v>27</v>
      </c>
      <c r="O8" s="8" t="s">
        <v>57</v>
      </c>
      <c r="P8" s="8" t="s">
        <v>60</v>
      </c>
      <c r="Q8" s="8" t="s">
        <v>211</v>
      </c>
      <c r="R8" s="8" t="s">
        <v>212</v>
      </c>
      <c r="S8" s="8" t="s">
        <v>215</v>
      </c>
    </row>
    <row r="9" spans="1:19" x14ac:dyDescent="0.2">
      <c r="A9" s="6" t="s">
        <v>61</v>
      </c>
      <c r="B9" s="7" t="s">
        <v>17</v>
      </c>
      <c r="C9" s="7" t="s">
        <v>18</v>
      </c>
      <c r="D9" s="7" t="s">
        <v>62</v>
      </c>
      <c r="E9" s="7" t="s">
        <v>58</v>
      </c>
      <c r="F9" s="8" t="s">
        <v>21</v>
      </c>
      <c r="G9" s="9" t="s">
        <v>63</v>
      </c>
      <c r="H9" s="39">
        <v>3648.14</v>
      </c>
      <c r="I9" s="8" t="s">
        <v>18</v>
      </c>
      <c r="J9" s="8" t="s">
        <v>23</v>
      </c>
      <c r="K9" s="8" t="s">
        <v>24</v>
      </c>
      <c r="L9" s="8" t="s">
        <v>64</v>
      </c>
      <c r="M9" s="8" t="s">
        <v>26</v>
      </c>
      <c r="N9" s="8" t="s">
        <v>27</v>
      </c>
      <c r="O9" s="8" t="s">
        <v>62</v>
      </c>
      <c r="P9" s="8" t="s">
        <v>65</v>
      </c>
      <c r="Q9" s="8" t="s">
        <v>192</v>
      </c>
      <c r="R9" s="8" t="s">
        <v>212</v>
      </c>
      <c r="S9" s="8" t="s">
        <v>232</v>
      </c>
    </row>
    <row r="10" spans="1:19" x14ac:dyDescent="0.2">
      <c r="A10" s="6" t="s">
        <v>66</v>
      </c>
      <c r="B10" s="7" t="s">
        <v>17</v>
      </c>
      <c r="C10" s="7" t="s">
        <v>18</v>
      </c>
      <c r="D10" s="7" t="s">
        <v>62</v>
      </c>
      <c r="E10" s="7" t="s">
        <v>58</v>
      </c>
      <c r="F10" s="8" t="s">
        <v>21</v>
      </c>
      <c r="G10" s="9" t="s">
        <v>63</v>
      </c>
      <c r="H10" s="39">
        <v>3648.14</v>
      </c>
      <c r="I10" s="8" t="s">
        <v>18</v>
      </c>
      <c r="J10" s="8" t="s">
        <v>23</v>
      </c>
      <c r="K10" s="8" t="s">
        <v>24</v>
      </c>
      <c r="L10" s="8" t="s">
        <v>67</v>
      </c>
      <c r="M10" s="8" t="s">
        <v>26</v>
      </c>
      <c r="N10" s="8" t="s">
        <v>27</v>
      </c>
      <c r="O10" s="8" t="s">
        <v>62</v>
      </c>
      <c r="P10" s="8" t="s">
        <v>68</v>
      </c>
      <c r="Q10" s="8" t="s">
        <v>192</v>
      </c>
      <c r="R10" s="8" t="s">
        <v>212</v>
      </c>
      <c r="S10" s="8" t="s">
        <v>208</v>
      </c>
    </row>
    <row r="11" spans="1:19" x14ac:dyDescent="0.2">
      <c r="A11" s="6" t="s">
        <v>69</v>
      </c>
      <c r="B11" s="7" t="s">
        <v>17</v>
      </c>
      <c r="C11" s="7" t="s">
        <v>18</v>
      </c>
      <c r="D11" s="7" t="s">
        <v>70</v>
      </c>
      <c r="E11" s="7" t="s">
        <v>58</v>
      </c>
      <c r="F11" s="8" t="s">
        <v>21</v>
      </c>
      <c r="G11" s="9" t="s">
        <v>63</v>
      </c>
      <c r="H11" s="41">
        <v>3648.14</v>
      </c>
      <c r="I11" s="8" t="s">
        <v>18</v>
      </c>
      <c r="J11" s="8" t="s">
        <v>71</v>
      </c>
      <c r="K11" s="8" t="s">
        <v>72</v>
      </c>
      <c r="L11" s="8" t="s">
        <v>73</v>
      </c>
      <c r="M11" s="8" t="s">
        <v>26</v>
      </c>
      <c r="N11" s="8" t="s">
        <v>27</v>
      </c>
      <c r="O11" s="8" t="s">
        <v>70</v>
      </c>
      <c r="P11" s="8" t="s">
        <v>74</v>
      </c>
      <c r="Q11" s="8" t="s">
        <v>192</v>
      </c>
      <c r="R11" s="8" t="s">
        <v>212</v>
      </c>
      <c r="S11" s="8" t="s">
        <v>207</v>
      </c>
    </row>
    <row r="12" spans="1:19" x14ac:dyDescent="0.2">
      <c r="A12" s="6" t="s">
        <v>75</v>
      </c>
      <c r="B12" s="7" t="s">
        <v>17</v>
      </c>
      <c r="C12" s="7" t="s">
        <v>18</v>
      </c>
      <c r="D12" s="7" t="s">
        <v>76</v>
      </c>
      <c r="E12" s="7" t="s">
        <v>58</v>
      </c>
      <c r="F12" s="8" t="s">
        <v>50</v>
      </c>
      <c r="G12" s="9" t="s">
        <v>77</v>
      </c>
      <c r="H12" s="39">
        <v>3647.2</v>
      </c>
      <c r="I12" s="8" t="s">
        <v>18</v>
      </c>
      <c r="J12" s="8" t="s">
        <v>23</v>
      </c>
      <c r="K12" s="8" t="s">
        <v>24</v>
      </c>
      <c r="L12" s="8" t="s">
        <v>78</v>
      </c>
      <c r="M12" s="8" t="s">
        <v>26</v>
      </c>
      <c r="N12" s="8" t="s">
        <v>27</v>
      </c>
      <c r="O12" s="8" t="s">
        <v>76</v>
      </c>
      <c r="P12" s="8" t="s">
        <v>79</v>
      </c>
      <c r="Q12" s="8" t="s">
        <v>211</v>
      </c>
      <c r="R12" s="8" t="s">
        <v>212</v>
      </c>
      <c r="S12" s="8" t="s">
        <v>234</v>
      </c>
    </row>
    <row r="13" spans="1:19" x14ac:dyDescent="0.2">
      <c r="A13" s="6" t="s">
        <v>80</v>
      </c>
      <c r="B13" s="7" t="s">
        <v>17</v>
      </c>
      <c r="C13" s="7" t="s">
        <v>18</v>
      </c>
      <c r="D13" s="7" t="s">
        <v>70</v>
      </c>
      <c r="E13" s="7" t="s">
        <v>58</v>
      </c>
      <c r="F13" s="8" t="s">
        <v>21</v>
      </c>
      <c r="G13" s="9" t="s">
        <v>22</v>
      </c>
      <c r="H13" s="39">
        <v>3648</v>
      </c>
      <c r="I13" s="8" t="s">
        <v>18</v>
      </c>
      <c r="J13" s="8" t="s">
        <v>81</v>
      </c>
      <c r="K13" s="8" t="s">
        <v>82</v>
      </c>
      <c r="L13" s="8" t="s">
        <v>83</v>
      </c>
      <c r="M13" s="8" t="s">
        <v>26</v>
      </c>
      <c r="N13" s="8" t="s">
        <v>27</v>
      </c>
      <c r="O13" s="8" t="s">
        <v>70</v>
      </c>
      <c r="P13" s="8" t="s">
        <v>84</v>
      </c>
      <c r="Q13" s="8" t="s">
        <v>229</v>
      </c>
      <c r="R13" s="8" t="s">
        <v>212</v>
      </c>
      <c r="S13" s="8" t="s">
        <v>233</v>
      </c>
    </row>
    <row r="14" spans="1:19" x14ac:dyDescent="0.2">
      <c r="A14" s="6" t="s">
        <v>85</v>
      </c>
      <c r="B14" s="7" t="s">
        <v>17</v>
      </c>
      <c r="C14" s="7" t="s">
        <v>18</v>
      </c>
      <c r="D14" s="7" t="s">
        <v>57</v>
      </c>
      <c r="E14" s="7" t="s">
        <v>58</v>
      </c>
      <c r="F14" s="8" t="s">
        <v>86</v>
      </c>
      <c r="G14" s="9" t="s">
        <v>22</v>
      </c>
      <c r="H14" s="39">
        <v>5452</v>
      </c>
      <c r="I14" s="8" t="s">
        <v>18</v>
      </c>
      <c r="J14" s="8" t="s">
        <v>23</v>
      </c>
      <c r="K14" s="8" t="s">
        <v>24</v>
      </c>
      <c r="L14" s="8" t="s">
        <v>87</v>
      </c>
      <c r="M14" s="8" t="s">
        <v>26</v>
      </c>
      <c r="N14" s="8" t="s">
        <v>27</v>
      </c>
      <c r="O14" s="8" t="s">
        <v>57</v>
      </c>
      <c r="P14" s="8" t="s">
        <v>88</v>
      </c>
      <c r="Q14" s="8" t="s">
        <v>229</v>
      </c>
      <c r="R14" s="8" t="s">
        <v>212</v>
      </c>
      <c r="S14" s="8" t="s">
        <v>223</v>
      </c>
    </row>
    <row r="15" spans="1:19" x14ac:dyDescent="0.2">
      <c r="A15" s="6" t="s">
        <v>89</v>
      </c>
      <c r="B15" s="7" t="s">
        <v>17</v>
      </c>
      <c r="C15" s="7" t="s">
        <v>18</v>
      </c>
      <c r="D15" s="7" t="s">
        <v>57</v>
      </c>
      <c r="E15" s="7" t="s">
        <v>58</v>
      </c>
      <c r="F15" s="8" t="s">
        <v>50</v>
      </c>
      <c r="G15" s="9" t="s">
        <v>22</v>
      </c>
      <c r="H15" s="39">
        <v>3647</v>
      </c>
      <c r="I15" s="8" t="s">
        <v>18</v>
      </c>
      <c r="J15" s="8" t="s">
        <v>23</v>
      </c>
      <c r="K15" s="8" t="s">
        <v>24</v>
      </c>
      <c r="L15" s="8" t="s">
        <v>90</v>
      </c>
      <c r="M15" s="8" t="s">
        <v>26</v>
      </c>
      <c r="N15" s="8" t="s">
        <v>27</v>
      </c>
      <c r="O15" s="8" t="s">
        <v>57</v>
      </c>
      <c r="P15" s="8" t="s">
        <v>91</v>
      </c>
      <c r="Q15" s="8" t="s">
        <v>192</v>
      </c>
      <c r="R15" s="8" t="s">
        <v>212</v>
      </c>
      <c r="S15" s="8" t="s">
        <v>209</v>
      </c>
    </row>
    <row r="16" spans="1:19" x14ac:dyDescent="0.2">
      <c r="A16" s="6" t="s">
        <v>92</v>
      </c>
      <c r="B16" s="7" t="s">
        <v>17</v>
      </c>
      <c r="C16" s="7" t="s">
        <v>18</v>
      </c>
      <c r="D16" s="7" t="s">
        <v>93</v>
      </c>
      <c r="E16" s="7" t="s">
        <v>58</v>
      </c>
      <c r="F16" s="8" t="s">
        <v>21</v>
      </c>
      <c r="G16" s="9" t="s">
        <v>63</v>
      </c>
      <c r="H16" s="39">
        <v>3648.14</v>
      </c>
      <c r="I16" s="8" t="s">
        <v>18</v>
      </c>
      <c r="J16" s="8" t="s">
        <v>23</v>
      </c>
      <c r="K16" s="8" t="s">
        <v>32</v>
      </c>
      <c r="L16" s="8" t="s">
        <v>94</v>
      </c>
      <c r="M16" s="8" t="s">
        <v>26</v>
      </c>
      <c r="N16" s="8" t="s">
        <v>27</v>
      </c>
      <c r="O16" s="8" t="s">
        <v>93</v>
      </c>
      <c r="P16" s="8" t="s">
        <v>95</v>
      </c>
      <c r="Q16" s="8" t="s">
        <v>192</v>
      </c>
      <c r="R16" s="8" t="s">
        <v>212</v>
      </c>
      <c r="S16" s="8" t="s">
        <v>202</v>
      </c>
    </row>
    <row r="17" spans="1:19" x14ac:dyDescent="0.2">
      <c r="A17" s="6" t="s">
        <v>96</v>
      </c>
      <c r="B17" s="7" t="s">
        <v>17</v>
      </c>
      <c r="C17" s="7" t="s">
        <v>18</v>
      </c>
      <c r="D17" s="7" t="s">
        <v>97</v>
      </c>
      <c r="E17" s="7" t="s">
        <v>98</v>
      </c>
      <c r="F17" s="8" t="s">
        <v>37</v>
      </c>
      <c r="G17" s="9" t="s">
        <v>22</v>
      </c>
      <c r="H17" s="39">
        <v>3298</v>
      </c>
      <c r="I17" s="8" t="s">
        <v>18</v>
      </c>
      <c r="J17" s="8" t="s">
        <v>99</v>
      </c>
      <c r="K17" s="8" t="s">
        <v>100</v>
      </c>
      <c r="L17" s="8" t="s">
        <v>101</v>
      </c>
      <c r="M17" s="8" t="s">
        <v>26</v>
      </c>
      <c r="N17" s="8" t="s">
        <v>27</v>
      </c>
      <c r="O17" s="8" t="s">
        <v>97</v>
      </c>
      <c r="P17" s="8" t="s">
        <v>102</v>
      </c>
      <c r="Q17" s="8" t="s">
        <v>192</v>
      </c>
      <c r="R17" s="8" t="s">
        <v>212</v>
      </c>
      <c r="S17" s="8" t="s">
        <v>102</v>
      </c>
    </row>
    <row r="18" spans="1:19" x14ac:dyDescent="0.2">
      <c r="A18" s="6" t="s">
        <v>103</v>
      </c>
      <c r="B18" s="7" t="s">
        <v>17</v>
      </c>
      <c r="C18" s="7" t="s">
        <v>18</v>
      </c>
      <c r="D18" s="7" t="s">
        <v>97</v>
      </c>
      <c r="E18" s="7" t="s">
        <v>98</v>
      </c>
      <c r="F18" s="8" t="s">
        <v>104</v>
      </c>
      <c r="G18" s="9" t="s">
        <v>77</v>
      </c>
      <c r="H18" s="39">
        <v>349.2</v>
      </c>
      <c r="I18" s="8" t="s">
        <v>18</v>
      </c>
      <c r="J18" s="8" t="s">
        <v>99</v>
      </c>
      <c r="K18" s="8" t="s">
        <v>100</v>
      </c>
      <c r="L18" s="8" t="s">
        <v>105</v>
      </c>
      <c r="M18" s="8" t="s">
        <v>26</v>
      </c>
      <c r="N18" s="8" t="s">
        <v>27</v>
      </c>
      <c r="O18" s="8" t="s">
        <v>97</v>
      </c>
      <c r="P18" s="8" t="s">
        <v>102</v>
      </c>
      <c r="Q18" s="8" t="s">
        <v>192</v>
      </c>
      <c r="R18" s="8" t="s">
        <v>212</v>
      </c>
      <c r="S18" s="8" t="s">
        <v>102</v>
      </c>
    </row>
    <row r="19" spans="1:19" x14ac:dyDescent="0.2">
      <c r="A19" s="6" t="s">
        <v>106</v>
      </c>
      <c r="B19" s="7" t="s">
        <v>17</v>
      </c>
      <c r="C19" s="7" t="s">
        <v>18</v>
      </c>
      <c r="D19" s="7" t="s">
        <v>57</v>
      </c>
      <c r="E19" s="7" t="s">
        <v>98</v>
      </c>
      <c r="F19" s="8" t="s">
        <v>21</v>
      </c>
      <c r="G19" s="9" t="s">
        <v>22</v>
      </c>
      <c r="H19" s="39">
        <v>3648</v>
      </c>
      <c r="I19" s="8" t="s">
        <v>18</v>
      </c>
      <c r="J19" s="8" t="s">
        <v>23</v>
      </c>
      <c r="K19" s="8" t="s">
        <v>24</v>
      </c>
      <c r="L19" s="8" t="s">
        <v>107</v>
      </c>
      <c r="M19" s="8" t="s">
        <v>26</v>
      </c>
      <c r="N19" s="8" t="s">
        <v>27</v>
      </c>
      <c r="O19" s="8" t="s">
        <v>57</v>
      </c>
      <c r="P19" s="8" t="s">
        <v>108</v>
      </c>
      <c r="Q19" s="8" t="s">
        <v>211</v>
      </c>
      <c r="R19" s="8" t="s">
        <v>212</v>
      </c>
      <c r="S19" s="8" t="s">
        <v>236</v>
      </c>
    </row>
    <row r="20" spans="1:19" x14ac:dyDescent="0.2">
      <c r="A20" s="6" t="s">
        <v>109</v>
      </c>
      <c r="B20" s="7" t="s">
        <v>17</v>
      </c>
      <c r="C20" s="7" t="s">
        <v>18</v>
      </c>
      <c r="D20" s="7" t="s">
        <v>110</v>
      </c>
      <c r="E20" s="7" t="s">
        <v>111</v>
      </c>
      <c r="F20" s="8" t="s">
        <v>112</v>
      </c>
      <c r="G20" s="9" t="s">
        <v>22</v>
      </c>
      <c r="H20" s="39">
        <v>3880</v>
      </c>
      <c r="I20" s="8" t="s">
        <v>18</v>
      </c>
      <c r="J20" s="8" t="s">
        <v>113</v>
      </c>
      <c r="K20" s="8" t="s">
        <v>100</v>
      </c>
      <c r="L20" s="8" t="s">
        <v>114</v>
      </c>
      <c r="M20" s="8" t="s">
        <v>26</v>
      </c>
      <c r="N20" s="8" t="s">
        <v>27</v>
      </c>
      <c r="O20" s="8" t="s">
        <v>110</v>
      </c>
      <c r="P20" s="8" t="s">
        <v>115</v>
      </c>
      <c r="Q20" s="8" t="s">
        <v>229</v>
      </c>
      <c r="R20" s="8" t="s">
        <v>212</v>
      </c>
      <c r="S20" s="8" t="s">
        <v>222</v>
      </c>
    </row>
    <row r="21" spans="1:19" x14ac:dyDescent="0.2">
      <c r="A21" s="6" t="s">
        <v>116</v>
      </c>
      <c r="B21" s="7" t="s">
        <v>17</v>
      </c>
      <c r="C21" s="7" t="s">
        <v>18</v>
      </c>
      <c r="D21" s="7" t="s">
        <v>117</v>
      </c>
      <c r="E21" s="7" t="s">
        <v>118</v>
      </c>
      <c r="F21" s="8" t="s">
        <v>119</v>
      </c>
      <c r="G21" s="9" t="s">
        <v>120</v>
      </c>
      <c r="H21" s="39">
        <v>1940.5</v>
      </c>
      <c r="I21" s="8" t="s">
        <v>18</v>
      </c>
      <c r="J21" s="8" t="s">
        <v>23</v>
      </c>
      <c r="K21" s="8" t="s">
        <v>24</v>
      </c>
      <c r="L21" s="8" t="s">
        <v>121</v>
      </c>
      <c r="M21" s="8" t="s">
        <v>26</v>
      </c>
      <c r="N21" s="8" t="s">
        <v>27</v>
      </c>
      <c r="O21" s="8" t="s">
        <v>117</v>
      </c>
      <c r="P21" s="8" t="s">
        <v>122</v>
      </c>
      <c r="Q21" s="8" t="s">
        <v>192</v>
      </c>
      <c r="R21" s="8" t="s">
        <v>212</v>
      </c>
      <c r="S21" s="8" t="s">
        <v>205</v>
      </c>
    </row>
    <row r="22" spans="1:19" x14ac:dyDescent="0.2">
      <c r="A22" s="6" t="s">
        <v>123</v>
      </c>
      <c r="B22" s="7" t="s">
        <v>17</v>
      </c>
      <c r="C22" s="7" t="s">
        <v>18</v>
      </c>
      <c r="D22" s="7" t="s">
        <v>124</v>
      </c>
      <c r="E22" s="7" t="s">
        <v>125</v>
      </c>
      <c r="F22" s="8" t="s">
        <v>37</v>
      </c>
      <c r="G22" s="9" t="s">
        <v>22</v>
      </c>
      <c r="H22" s="39">
        <v>3298</v>
      </c>
      <c r="I22" s="8" t="s">
        <v>18</v>
      </c>
      <c r="J22" s="8" t="s">
        <v>23</v>
      </c>
      <c r="K22" s="8" t="s">
        <v>24</v>
      </c>
      <c r="L22" s="8" t="s">
        <v>126</v>
      </c>
      <c r="M22" s="8" t="s">
        <v>26</v>
      </c>
      <c r="N22" s="8" t="s">
        <v>27</v>
      </c>
      <c r="O22" s="8" t="s">
        <v>124</v>
      </c>
      <c r="P22" s="8" t="s">
        <v>127</v>
      </c>
      <c r="Q22" s="8" t="s">
        <v>211</v>
      </c>
      <c r="R22" s="8" t="s">
        <v>212</v>
      </c>
      <c r="S22" s="8" t="s">
        <v>216</v>
      </c>
    </row>
    <row r="23" spans="1:19" x14ac:dyDescent="0.2">
      <c r="A23" s="6" t="s">
        <v>128</v>
      </c>
      <c r="B23" s="7" t="s">
        <v>17</v>
      </c>
      <c r="C23" s="7" t="s">
        <v>18</v>
      </c>
      <c r="D23" s="7" t="s">
        <v>124</v>
      </c>
      <c r="E23" s="7" t="s">
        <v>125</v>
      </c>
      <c r="F23" s="8" t="s">
        <v>43</v>
      </c>
      <c r="G23" s="9" t="s">
        <v>22</v>
      </c>
      <c r="H23" s="39">
        <v>582</v>
      </c>
      <c r="I23" s="8" t="s">
        <v>18</v>
      </c>
      <c r="J23" s="8" t="s">
        <v>23</v>
      </c>
      <c r="K23" s="8" t="s">
        <v>24</v>
      </c>
      <c r="L23" s="8" t="s">
        <v>129</v>
      </c>
      <c r="M23" s="8" t="s">
        <v>26</v>
      </c>
      <c r="N23" s="8" t="s">
        <v>27</v>
      </c>
      <c r="O23" s="8" t="s">
        <v>124</v>
      </c>
      <c r="P23" s="8" t="s">
        <v>127</v>
      </c>
      <c r="Q23" s="8" t="s">
        <v>211</v>
      </c>
      <c r="R23" s="8" t="s">
        <v>212</v>
      </c>
      <c r="S23" s="8" t="s">
        <v>216</v>
      </c>
    </row>
    <row r="24" spans="1:19" x14ac:dyDescent="0.2">
      <c r="A24" s="6" t="s">
        <v>130</v>
      </c>
      <c r="B24" s="7" t="s">
        <v>17</v>
      </c>
      <c r="C24" s="7" t="s">
        <v>18</v>
      </c>
      <c r="D24" s="7" t="s">
        <v>131</v>
      </c>
      <c r="E24" s="7" t="s">
        <v>125</v>
      </c>
      <c r="F24" s="8" t="s">
        <v>132</v>
      </c>
      <c r="G24" s="9" t="s">
        <v>22</v>
      </c>
      <c r="H24" s="39">
        <v>1160</v>
      </c>
      <c r="I24" s="8" t="s">
        <v>18</v>
      </c>
      <c r="J24" s="8" t="s">
        <v>23</v>
      </c>
      <c r="K24" s="8" t="s">
        <v>24</v>
      </c>
      <c r="L24" s="8" t="s">
        <v>133</v>
      </c>
      <c r="M24" s="8" t="s">
        <v>26</v>
      </c>
      <c r="N24" s="8" t="s">
        <v>27</v>
      </c>
      <c r="O24" s="8" t="s">
        <v>131</v>
      </c>
      <c r="P24" s="8" t="s">
        <v>134</v>
      </c>
      <c r="Q24" s="8" t="s">
        <v>211</v>
      </c>
      <c r="R24" s="8" t="s">
        <v>212</v>
      </c>
      <c r="S24" s="8" t="s">
        <v>213</v>
      </c>
    </row>
    <row r="25" spans="1:19" x14ac:dyDescent="0.2">
      <c r="A25" s="6" t="s">
        <v>135</v>
      </c>
      <c r="B25" s="7" t="s">
        <v>17</v>
      </c>
      <c r="C25" s="7" t="s">
        <v>18</v>
      </c>
      <c r="D25" s="7" t="s">
        <v>136</v>
      </c>
      <c r="E25" s="7" t="s">
        <v>125</v>
      </c>
      <c r="F25" s="8" t="s">
        <v>137</v>
      </c>
      <c r="G25" s="9" t="s">
        <v>22</v>
      </c>
      <c r="H25" s="39">
        <v>4030</v>
      </c>
      <c r="I25" s="8" t="s">
        <v>18</v>
      </c>
      <c r="J25" s="8" t="s">
        <v>99</v>
      </c>
      <c r="K25" s="8" t="s">
        <v>138</v>
      </c>
      <c r="L25" s="8" t="s">
        <v>139</v>
      </c>
      <c r="M25" s="8" t="s">
        <v>26</v>
      </c>
      <c r="N25" s="8" t="s">
        <v>27</v>
      </c>
      <c r="O25" s="8" t="s">
        <v>136</v>
      </c>
      <c r="P25" s="8" t="s">
        <v>140</v>
      </c>
      <c r="Q25" s="8" t="s">
        <v>192</v>
      </c>
      <c r="R25" s="8" t="s">
        <v>212</v>
      </c>
      <c r="S25" s="8" t="s">
        <v>210</v>
      </c>
    </row>
    <row r="26" spans="1:19" x14ac:dyDescent="0.2">
      <c r="A26" s="6" t="s">
        <v>141</v>
      </c>
      <c r="B26" s="7" t="s">
        <v>17</v>
      </c>
      <c r="C26" s="7" t="s">
        <v>18</v>
      </c>
      <c r="D26" s="7" t="s">
        <v>142</v>
      </c>
      <c r="E26" s="7" t="s">
        <v>143</v>
      </c>
      <c r="F26" s="8" t="s">
        <v>144</v>
      </c>
      <c r="G26" s="9" t="s">
        <v>22</v>
      </c>
      <c r="H26" s="9">
        <v>1500</v>
      </c>
      <c r="I26" s="8" t="s">
        <v>18</v>
      </c>
      <c r="J26" s="8" t="s">
        <v>23</v>
      </c>
      <c r="K26" s="8" t="s">
        <v>32</v>
      </c>
      <c r="L26" s="8" t="s">
        <v>145</v>
      </c>
      <c r="M26" s="8" t="s">
        <v>26</v>
      </c>
      <c r="N26" s="8" t="s">
        <v>27</v>
      </c>
      <c r="O26" s="8" t="s">
        <v>142</v>
      </c>
      <c r="P26" s="8" t="s">
        <v>146</v>
      </c>
    </row>
    <row r="27" spans="1:19" x14ac:dyDescent="0.2">
      <c r="A27" s="6" t="s">
        <v>147</v>
      </c>
      <c r="B27" s="7" t="s">
        <v>17</v>
      </c>
      <c r="C27" s="7" t="s">
        <v>18</v>
      </c>
      <c r="D27" s="7" t="s">
        <v>142</v>
      </c>
      <c r="E27" s="7" t="s">
        <v>143</v>
      </c>
      <c r="F27" s="8" t="s">
        <v>148</v>
      </c>
      <c r="G27" s="9" t="s">
        <v>22</v>
      </c>
      <c r="H27" s="9">
        <v>75</v>
      </c>
      <c r="I27" s="8" t="s">
        <v>18</v>
      </c>
      <c r="J27" s="8" t="s">
        <v>23</v>
      </c>
      <c r="K27" s="8" t="s">
        <v>32</v>
      </c>
      <c r="L27" s="8" t="s">
        <v>149</v>
      </c>
      <c r="M27" s="8" t="s">
        <v>26</v>
      </c>
      <c r="N27" s="8" t="s">
        <v>27</v>
      </c>
      <c r="O27" s="8" t="s">
        <v>142</v>
      </c>
      <c r="P27" s="8" t="s">
        <v>150</v>
      </c>
    </row>
    <row r="28" spans="1:19" x14ac:dyDescent="0.2">
      <c r="A28" s="6" t="s">
        <v>151</v>
      </c>
      <c r="B28" s="7" t="s">
        <v>17</v>
      </c>
      <c r="C28" s="7" t="s">
        <v>18</v>
      </c>
      <c r="D28" s="7" t="s">
        <v>152</v>
      </c>
      <c r="E28" s="7" t="s">
        <v>153</v>
      </c>
      <c r="F28" s="8" t="s">
        <v>154</v>
      </c>
      <c r="G28" s="9" t="s">
        <v>22</v>
      </c>
      <c r="H28" s="39">
        <v>2500</v>
      </c>
      <c r="I28" s="8" t="s">
        <v>18</v>
      </c>
      <c r="J28" s="8" t="s">
        <v>23</v>
      </c>
      <c r="K28" s="8" t="s">
        <v>24</v>
      </c>
      <c r="L28" s="8" t="s">
        <v>155</v>
      </c>
      <c r="M28" s="8" t="s">
        <v>26</v>
      </c>
      <c r="N28" s="8" t="s">
        <v>27</v>
      </c>
      <c r="O28" s="8" t="s">
        <v>152</v>
      </c>
      <c r="P28" s="8" t="s">
        <v>156</v>
      </c>
      <c r="Q28" s="8" t="s">
        <v>229</v>
      </c>
      <c r="R28" s="8" t="s">
        <v>204</v>
      </c>
      <c r="S28" s="8" t="s">
        <v>221</v>
      </c>
    </row>
    <row r="29" spans="1:19" x14ac:dyDescent="0.2">
      <c r="A29" s="6" t="s">
        <v>157</v>
      </c>
      <c r="B29" s="7" t="s">
        <v>17</v>
      </c>
      <c r="C29" s="7" t="s">
        <v>18</v>
      </c>
      <c r="D29" s="7" t="s">
        <v>158</v>
      </c>
      <c r="E29" s="7" t="s">
        <v>159</v>
      </c>
      <c r="F29" s="8" t="s">
        <v>160</v>
      </c>
      <c r="G29" s="9" t="s">
        <v>161</v>
      </c>
      <c r="H29" s="9">
        <v>0.06</v>
      </c>
      <c r="I29" s="8" t="s">
        <v>18</v>
      </c>
      <c r="J29" s="8" t="s">
        <v>113</v>
      </c>
      <c r="K29" s="8" t="s">
        <v>162</v>
      </c>
      <c r="L29" s="8" t="s">
        <v>163</v>
      </c>
      <c r="M29" s="8" t="s">
        <v>26</v>
      </c>
      <c r="N29" s="8" t="s">
        <v>27</v>
      </c>
      <c r="O29" s="8" t="s">
        <v>158</v>
      </c>
      <c r="P29" s="8" t="s">
        <v>164</v>
      </c>
    </row>
    <row r="30" spans="1:19" x14ac:dyDescent="0.2">
      <c r="A30" s="6" t="s">
        <v>165</v>
      </c>
      <c r="B30" s="7" t="s">
        <v>17</v>
      </c>
      <c r="C30" s="7" t="s">
        <v>18</v>
      </c>
      <c r="D30" s="7" t="s">
        <v>166</v>
      </c>
      <c r="E30" s="7" t="s">
        <v>167</v>
      </c>
      <c r="F30" s="8" t="s">
        <v>154</v>
      </c>
      <c r="G30" s="9" t="s">
        <v>22</v>
      </c>
      <c r="H30" s="39">
        <v>2500</v>
      </c>
      <c r="I30" s="8" t="s">
        <v>18</v>
      </c>
      <c r="J30" s="8" t="s">
        <v>23</v>
      </c>
      <c r="K30" s="8" t="s">
        <v>24</v>
      </c>
      <c r="L30" s="8" t="s">
        <v>168</v>
      </c>
      <c r="M30" s="8" t="s">
        <v>26</v>
      </c>
      <c r="N30" s="8" t="s">
        <v>27</v>
      </c>
      <c r="O30" s="8" t="s">
        <v>166</v>
      </c>
      <c r="P30" s="8" t="s">
        <v>169</v>
      </c>
      <c r="Q30" s="8" t="s">
        <v>229</v>
      </c>
      <c r="R30" s="8" t="s">
        <v>204</v>
      </c>
      <c r="S30" s="8" t="s">
        <v>221</v>
      </c>
    </row>
    <row r="31" spans="1:19" x14ac:dyDescent="0.2">
      <c r="A31" s="6" t="s">
        <v>170</v>
      </c>
      <c r="B31" s="7" t="s">
        <v>17</v>
      </c>
      <c r="C31" s="7" t="s">
        <v>18</v>
      </c>
      <c r="D31" s="7" t="s">
        <v>70</v>
      </c>
      <c r="E31" s="7" t="s">
        <v>171</v>
      </c>
      <c r="F31" s="8" t="s">
        <v>172</v>
      </c>
      <c r="G31" s="9" t="s">
        <v>22</v>
      </c>
      <c r="H31" s="39">
        <v>760</v>
      </c>
      <c r="I31" s="8" t="s">
        <v>18</v>
      </c>
      <c r="J31" s="8" t="s">
        <v>173</v>
      </c>
      <c r="K31" s="8" t="s">
        <v>174</v>
      </c>
      <c r="L31" s="8" t="s">
        <v>175</v>
      </c>
      <c r="M31" s="8" t="s">
        <v>26</v>
      </c>
      <c r="N31" s="8" t="s">
        <v>27</v>
      </c>
      <c r="O31" s="8" t="s">
        <v>70</v>
      </c>
      <c r="P31" s="8" t="s">
        <v>176</v>
      </c>
      <c r="Q31" s="8" t="s">
        <v>211</v>
      </c>
      <c r="R31" s="8" t="s">
        <v>237</v>
      </c>
      <c r="S31" s="8" t="s">
        <v>238</v>
      </c>
    </row>
    <row r="32" spans="1:19" x14ac:dyDescent="0.2">
      <c r="A32" s="6" t="s">
        <v>177</v>
      </c>
      <c r="B32" s="7" t="s">
        <v>17</v>
      </c>
      <c r="C32" s="7" t="s">
        <v>18</v>
      </c>
      <c r="D32" s="7" t="s">
        <v>178</v>
      </c>
      <c r="E32" s="7" t="s">
        <v>171</v>
      </c>
      <c r="F32" s="8" t="s">
        <v>21</v>
      </c>
      <c r="G32" s="9" t="s">
        <v>22</v>
      </c>
      <c r="H32" s="39">
        <v>3648</v>
      </c>
      <c r="I32" s="8" t="s">
        <v>18</v>
      </c>
      <c r="J32" s="8" t="s">
        <v>23</v>
      </c>
      <c r="K32" s="8" t="s">
        <v>24</v>
      </c>
      <c r="L32" s="8" t="s">
        <v>179</v>
      </c>
      <c r="M32" s="8" t="s">
        <v>26</v>
      </c>
      <c r="N32" s="8" t="s">
        <v>27</v>
      </c>
      <c r="O32" s="8" t="s">
        <v>178</v>
      </c>
      <c r="P32" s="8" t="s">
        <v>180</v>
      </c>
      <c r="Q32" s="8" t="s">
        <v>211</v>
      </c>
      <c r="R32" s="8" t="s">
        <v>237</v>
      </c>
      <c r="S32" s="8" t="s">
        <v>217</v>
      </c>
    </row>
    <row r="33" spans="1:24" x14ac:dyDescent="0.2">
      <c r="A33" s="6" t="s">
        <v>181</v>
      </c>
      <c r="B33" s="7" t="s">
        <v>17</v>
      </c>
      <c r="C33" s="7" t="s">
        <v>18</v>
      </c>
      <c r="D33" s="7" t="s">
        <v>182</v>
      </c>
      <c r="E33" s="7" t="s">
        <v>171</v>
      </c>
      <c r="F33" s="8" t="s">
        <v>37</v>
      </c>
      <c r="G33" s="9" t="s">
        <v>22</v>
      </c>
      <c r="H33" s="39">
        <v>3298</v>
      </c>
      <c r="I33" s="8" t="s">
        <v>18</v>
      </c>
      <c r="J33" s="8" t="s">
        <v>23</v>
      </c>
      <c r="K33" s="8" t="s">
        <v>32</v>
      </c>
      <c r="L33" s="8" t="s">
        <v>183</v>
      </c>
      <c r="M33" s="8" t="s">
        <v>26</v>
      </c>
      <c r="N33" s="8" t="s">
        <v>27</v>
      </c>
      <c r="O33" s="8" t="s">
        <v>182</v>
      </c>
      <c r="P33" s="8" t="s">
        <v>127</v>
      </c>
      <c r="Q33" s="8" t="s">
        <v>211</v>
      </c>
      <c r="R33" s="8" t="s">
        <v>237</v>
      </c>
      <c r="S33" s="8" t="s">
        <v>216</v>
      </c>
    </row>
    <row r="34" spans="1:24" x14ac:dyDescent="0.2">
      <c r="A34" s="6" t="s">
        <v>184</v>
      </c>
      <c r="B34" s="7" t="s">
        <v>17</v>
      </c>
      <c r="C34" s="7" t="s">
        <v>18</v>
      </c>
      <c r="D34" s="7" t="s">
        <v>182</v>
      </c>
      <c r="E34" s="7" t="s">
        <v>171</v>
      </c>
      <c r="F34" s="8" t="s">
        <v>43</v>
      </c>
      <c r="G34" s="9" t="s">
        <v>22</v>
      </c>
      <c r="H34" s="39">
        <v>582</v>
      </c>
      <c r="I34" s="8" t="s">
        <v>18</v>
      </c>
      <c r="J34" s="8" t="s">
        <v>23</v>
      </c>
      <c r="K34" s="8" t="s">
        <v>32</v>
      </c>
      <c r="L34" s="8" t="s">
        <v>185</v>
      </c>
      <c r="M34" s="8" t="s">
        <v>26</v>
      </c>
      <c r="N34" s="8" t="s">
        <v>27</v>
      </c>
      <c r="O34" s="8" t="s">
        <v>182</v>
      </c>
      <c r="P34" s="8" t="s">
        <v>127</v>
      </c>
      <c r="Q34" s="8" t="s">
        <v>211</v>
      </c>
      <c r="R34" s="8" t="s">
        <v>237</v>
      </c>
      <c r="S34" s="8" t="s">
        <v>216</v>
      </c>
    </row>
    <row r="35" spans="1:24" x14ac:dyDescent="0.2">
      <c r="A35" s="42"/>
      <c r="E35" s="7">
        <v>20220505</v>
      </c>
      <c r="H35" s="39">
        <v>3648</v>
      </c>
      <c r="Q35" s="8" t="s">
        <v>211</v>
      </c>
      <c r="R35" s="8" t="s">
        <v>212</v>
      </c>
      <c r="S35" t="s">
        <v>214</v>
      </c>
      <c r="W35" t="s">
        <v>239</v>
      </c>
      <c r="X35">
        <v>4787</v>
      </c>
    </row>
    <row r="36" spans="1:24" x14ac:dyDescent="0.2">
      <c r="H36" s="9">
        <f>SUM(H2:H35)</f>
        <v>93802.51999999999</v>
      </c>
    </row>
  </sheetData>
  <autoFilter ref="A1:S36" xr:uid="{00000000-0009-0000-0000-000000000000}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6"/>
  <sheetViews>
    <sheetView topLeftCell="A22" zoomScale="86" zoomScaleNormal="86" workbookViewId="0">
      <selection activeCell="L41" sqref="L41"/>
    </sheetView>
  </sheetViews>
  <sheetFormatPr baseColWidth="10" defaultRowHeight="15" x14ac:dyDescent="0.25"/>
  <cols>
    <col min="1" max="2" width="11.42578125" style="12"/>
    <col min="3" max="3" width="42.42578125" style="12" customWidth="1"/>
    <col min="4" max="4" width="22.42578125" style="12" customWidth="1"/>
    <col min="5" max="5" width="27.28515625" style="12" customWidth="1"/>
    <col min="6" max="6" width="11.42578125" style="12"/>
    <col min="7" max="7" width="17.5703125" style="12" customWidth="1"/>
    <col min="8" max="16384" width="11.42578125" style="12"/>
  </cols>
  <sheetData>
    <row r="1" spans="1:9" x14ac:dyDescent="0.25">
      <c r="A1" s="10"/>
      <c r="B1" s="10"/>
      <c r="C1" s="11" t="s">
        <v>186</v>
      </c>
      <c r="D1" s="11"/>
      <c r="E1" s="11"/>
      <c r="F1" s="11"/>
      <c r="G1" s="10"/>
      <c r="H1" s="10"/>
      <c r="I1" s="10"/>
    </row>
    <row r="2" spans="1:9" x14ac:dyDescent="0.25">
      <c r="A2" s="10"/>
      <c r="B2" s="13" t="s">
        <v>187</v>
      </c>
      <c r="C2" s="14" t="s">
        <v>225</v>
      </c>
      <c r="D2" s="14"/>
      <c r="E2" s="14"/>
      <c r="F2" s="14"/>
      <c r="G2" s="10"/>
      <c r="H2" s="10"/>
      <c r="I2" s="10"/>
    </row>
    <row r="3" spans="1:9" x14ac:dyDescent="0.25">
      <c r="A3" s="10"/>
      <c r="B3" s="13" t="s">
        <v>188</v>
      </c>
      <c r="C3" s="11" t="s">
        <v>189</v>
      </c>
      <c r="D3" s="11"/>
      <c r="E3" s="11"/>
      <c r="F3" s="11"/>
      <c r="G3" s="10"/>
      <c r="H3" s="10"/>
      <c r="I3" s="10"/>
    </row>
    <row r="4" spans="1:9" x14ac:dyDescent="0.25">
      <c r="A4" s="10"/>
      <c r="B4" s="13" t="s">
        <v>190</v>
      </c>
      <c r="C4" s="11" t="s">
        <v>191</v>
      </c>
      <c r="D4" s="11"/>
      <c r="E4" s="11"/>
      <c r="F4" s="11"/>
      <c r="G4" s="10"/>
      <c r="H4" s="10"/>
      <c r="I4" s="10"/>
    </row>
    <row r="5" spans="1:9" x14ac:dyDescent="0.25">
      <c r="A5" s="10"/>
      <c r="B5" s="13"/>
      <c r="C5" s="11"/>
      <c r="D5" s="11"/>
      <c r="E5" s="11"/>
      <c r="F5" s="11"/>
      <c r="G5" s="10"/>
      <c r="H5" s="10"/>
      <c r="I5" s="10"/>
    </row>
    <row r="6" spans="1:9" ht="15.75" thickBot="1" x14ac:dyDescent="0.3">
      <c r="A6" s="10"/>
      <c r="B6" s="15" t="s">
        <v>192</v>
      </c>
      <c r="C6" s="11"/>
      <c r="D6" s="11"/>
      <c r="E6" s="11"/>
      <c r="F6" s="11"/>
      <c r="G6" s="10"/>
      <c r="H6" s="10"/>
      <c r="I6" s="10"/>
    </row>
    <row r="7" spans="1:9" ht="30" x14ac:dyDescent="0.25">
      <c r="A7" s="19" t="s">
        <v>193</v>
      </c>
      <c r="B7" s="16" t="s">
        <v>194</v>
      </c>
      <c r="C7" s="17" t="s">
        <v>195</v>
      </c>
      <c r="D7" s="18" t="s">
        <v>196</v>
      </c>
      <c r="E7" s="19" t="s">
        <v>197</v>
      </c>
      <c r="F7" s="19" t="s">
        <v>198</v>
      </c>
      <c r="G7" s="20" t="s">
        <v>199</v>
      </c>
      <c r="H7" s="17" t="s">
        <v>187</v>
      </c>
      <c r="I7" s="21" t="s">
        <v>200</v>
      </c>
    </row>
    <row r="8" spans="1:9" x14ac:dyDescent="0.25">
      <c r="A8" s="45">
        <v>1</v>
      </c>
      <c r="B8" s="22" t="s">
        <v>201</v>
      </c>
      <c r="C8" s="49" t="s">
        <v>231</v>
      </c>
      <c r="D8" s="46" t="s">
        <v>203</v>
      </c>
      <c r="E8" s="49" t="s">
        <v>212</v>
      </c>
      <c r="F8" s="46"/>
      <c r="G8" s="142">
        <v>3648</v>
      </c>
      <c r="H8" s="51" t="s">
        <v>31</v>
      </c>
      <c r="I8" s="43"/>
    </row>
    <row r="9" spans="1:9" x14ac:dyDescent="0.25">
      <c r="A9" s="111">
        <v>2</v>
      </c>
      <c r="B9" s="112">
        <v>1920301</v>
      </c>
      <c r="C9" s="49" t="s">
        <v>206</v>
      </c>
      <c r="D9" s="46" t="s">
        <v>203</v>
      </c>
      <c r="E9" s="49" t="s">
        <v>212</v>
      </c>
      <c r="F9" s="46"/>
      <c r="G9" s="142">
        <v>3298.85</v>
      </c>
      <c r="H9" s="51" t="s">
        <v>31</v>
      </c>
      <c r="I9" s="43"/>
    </row>
    <row r="10" spans="1:9" x14ac:dyDescent="0.25">
      <c r="A10" s="111"/>
      <c r="B10" s="113"/>
      <c r="C10" s="49" t="s">
        <v>206</v>
      </c>
      <c r="D10" s="46" t="s">
        <v>203</v>
      </c>
      <c r="E10" s="53" t="s">
        <v>212</v>
      </c>
      <c r="F10" s="46"/>
      <c r="G10" s="142">
        <v>582.15</v>
      </c>
      <c r="H10" s="51" t="s">
        <v>31</v>
      </c>
      <c r="I10" s="43"/>
    </row>
    <row r="11" spans="1:9" x14ac:dyDescent="0.25">
      <c r="A11" s="45">
        <v>3</v>
      </c>
      <c r="B11" s="54">
        <v>1616010206</v>
      </c>
      <c r="C11" s="49" t="s">
        <v>232</v>
      </c>
      <c r="D11" s="46" t="s">
        <v>203</v>
      </c>
      <c r="E11" s="49" t="s">
        <v>212</v>
      </c>
      <c r="F11" s="46"/>
      <c r="G11" s="142">
        <v>3648.14</v>
      </c>
      <c r="H11" s="51" t="s">
        <v>58</v>
      </c>
      <c r="I11" s="43"/>
    </row>
    <row r="12" spans="1:9" x14ac:dyDescent="0.25">
      <c r="A12" s="45">
        <v>4</v>
      </c>
      <c r="B12" s="55">
        <v>161210310</v>
      </c>
      <c r="C12" s="49" t="s">
        <v>208</v>
      </c>
      <c r="D12" s="46" t="s">
        <v>203</v>
      </c>
      <c r="E12" s="49" t="s">
        <v>212</v>
      </c>
      <c r="F12" s="46"/>
      <c r="G12" s="142">
        <v>3648.14</v>
      </c>
      <c r="H12" s="51" t="s">
        <v>58</v>
      </c>
      <c r="I12" s="43"/>
    </row>
    <row r="13" spans="1:9" x14ac:dyDescent="0.25">
      <c r="A13" s="45">
        <v>5</v>
      </c>
      <c r="B13" s="22">
        <v>2020397</v>
      </c>
      <c r="C13" s="49" t="s">
        <v>207</v>
      </c>
      <c r="D13" s="46" t="s">
        <v>203</v>
      </c>
      <c r="E13" s="49" t="s">
        <v>212</v>
      </c>
      <c r="F13" s="46"/>
      <c r="G13" s="142">
        <v>3648.14</v>
      </c>
      <c r="H13" s="51" t="s">
        <v>58</v>
      </c>
      <c r="I13" s="43"/>
    </row>
    <row r="14" spans="1:9" x14ac:dyDescent="0.25">
      <c r="A14" s="45">
        <v>6</v>
      </c>
      <c r="B14" s="22">
        <v>2020382</v>
      </c>
      <c r="C14" s="49" t="s">
        <v>209</v>
      </c>
      <c r="D14" s="46" t="s">
        <v>203</v>
      </c>
      <c r="E14" s="49" t="s">
        <v>212</v>
      </c>
      <c r="F14" s="46"/>
      <c r="G14" s="142">
        <v>3647</v>
      </c>
      <c r="H14" s="51" t="s">
        <v>58</v>
      </c>
      <c r="I14" s="43"/>
    </row>
    <row r="15" spans="1:9" x14ac:dyDescent="0.25">
      <c r="A15" s="45">
        <v>7</v>
      </c>
      <c r="B15" s="22">
        <v>2020384</v>
      </c>
      <c r="C15" s="49" t="s">
        <v>202</v>
      </c>
      <c r="D15" s="46" t="s">
        <v>203</v>
      </c>
      <c r="E15" s="49" t="s">
        <v>212</v>
      </c>
      <c r="F15" s="46"/>
      <c r="G15" s="142">
        <v>3648.14</v>
      </c>
      <c r="H15" s="51" t="s">
        <v>58</v>
      </c>
      <c r="I15" s="43"/>
    </row>
    <row r="16" spans="1:9" x14ac:dyDescent="0.25">
      <c r="A16" s="111">
        <v>8</v>
      </c>
      <c r="B16" s="112">
        <v>2020401</v>
      </c>
      <c r="C16" s="49" t="s">
        <v>102</v>
      </c>
      <c r="D16" s="46" t="s">
        <v>203</v>
      </c>
      <c r="E16" s="49" t="s">
        <v>212</v>
      </c>
      <c r="F16" s="46"/>
      <c r="G16" s="142">
        <v>3298</v>
      </c>
      <c r="H16" s="51" t="s">
        <v>98</v>
      </c>
      <c r="I16" s="43"/>
    </row>
    <row r="17" spans="1:9" x14ac:dyDescent="0.25">
      <c r="A17" s="111"/>
      <c r="B17" s="113"/>
      <c r="C17" s="49" t="s">
        <v>102</v>
      </c>
      <c r="D17" s="46" t="s">
        <v>203</v>
      </c>
      <c r="E17" s="49" t="s">
        <v>212</v>
      </c>
      <c r="F17" s="46"/>
      <c r="G17" s="142">
        <v>349.2</v>
      </c>
      <c r="H17" s="51" t="s">
        <v>98</v>
      </c>
      <c r="I17" s="43"/>
    </row>
    <row r="18" spans="1:9" x14ac:dyDescent="0.25">
      <c r="A18" s="45">
        <v>9</v>
      </c>
      <c r="B18" s="22">
        <v>2020385</v>
      </c>
      <c r="C18" s="49" t="s">
        <v>205</v>
      </c>
      <c r="D18" s="46" t="s">
        <v>203</v>
      </c>
      <c r="E18" s="49" t="s">
        <v>212</v>
      </c>
      <c r="F18" s="46"/>
      <c r="G18" s="142">
        <v>1940.5</v>
      </c>
      <c r="H18" s="51" t="s">
        <v>118</v>
      </c>
      <c r="I18" s="43"/>
    </row>
    <row r="19" spans="1:9" x14ac:dyDescent="0.25">
      <c r="A19" s="45">
        <v>10</v>
      </c>
      <c r="B19" s="22">
        <v>84503</v>
      </c>
      <c r="C19" s="49" t="s">
        <v>210</v>
      </c>
      <c r="D19" s="46" t="s">
        <v>203</v>
      </c>
      <c r="E19" s="49" t="s">
        <v>212</v>
      </c>
      <c r="F19" s="46"/>
      <c r="G19" s="142">
        <v>4030</v>
      </c>
      <c r="H19" s="51" t="s">
        <v>125</v>
      </c>
      <c r="I19" s="43"/>
    </row>
    <row r="20" spans="1:9" x14ac:dyDescent="0.25">
      <c r="A20" s="24"/>
      <c r="B20" s="25"/>
      <c r="C20" s="10"/>
      <c r="D20" s="10"/>
      <c r="E20" s="10"/>
      <c r="F20" s="26"/>
      <c r="G20" s="27"/>
      <c r="H20" s="28"/>
      <c r="I20" s="29"/>
    </row>
    <row r="21" spans="1:9" x14ac:dyDescent="0.25">
      <c r="A21" s="10"/>
      <c r="B21" s="10"/>
      <c r="C21" s="10"/>
      <c r="D21" s="10"/>
      <c r="E21" s="10"/>
      <c r="F21" s="10"/>
      <c r="G21" s="30">
        <f>SUM(G8:G19)</f>
        <v>35386.259999999995</v>
      </c>
      <c r="H21" s="10"/>
      <c r="I21" s="10"/>
    </row>
    <row r="23" spans="1:9" ht="15.75" thickBot="1" x14ac:dyDescent="0.3">
      <c r="A23" s="10"/>
      <c r="B23" s="15" t="s">
        <v>211</v>
      </c>
      <c r="C23" s="10"/>
      <c r="D23" s="10"/>
      <c r="E23" s="10"/>
      <c r="F23" s="10"/>
      <c r="G23" s="10"/>
      <c r="H23" s="10"/>
      <c r="I23" s="10"/>
    </row>
    <row r="24" spans="1:9" ht="30" x14ac:dyDescent="0.25">
      <c r="A24" s="19" t="s">
        <v>193</v>
      </c>
      <c r="B24" s="16" t="s">
        <v>194</v>
      </c>
      <c r="C24" s="17" t="s">
        <v>195</v>
      </c>
      <c r="D24" s="18" t="s">
        <v>196</v>
      </c>
      <c r="E24" s="19" t="s">
        <v>197</v>
      </c>
      <c r="F24" s="19" t="s">
        <v>198</v>
      </c>
      <c r="G24" s="20" t="s">
        <v>199</v>
      </c>
      <c r="H24" s="17" t="s">
        <v>187</v>
      </c>
      <c r="I24" s="21" t="s">
        <v>200</v>
      </c>
    </row>
    <row r="25" spans="1:9" x14ac:dyDescent="0.25">
      <c r="A25" s="45">
        <v>1</v>
      </c>
      <c r="B25" s="47"/>
      <c r="C25" s="49" t="s">
        <v>235</v>
      </c>
      <c r="D25" s="48" t="s">
        <v>203</v>
      </c>
      <c r="E25" s="49" t="s">
        <v>212</v>
      </c>
      <c r="F25" s="48"/>
      <c r="G25" s="142">
        <v>3648</v>
      </c>
      <c r="H25" s="51" t="s">
        <v>20</v>
      </c>
      <c r="I25" s="43"/>
    </row>
    <row r="26" spans="1:9" x14ac:dyDescent="0.25">
      <c r="A26" s="45">
        <v>2</v>
      </c>
      <c r="B26" s="47"/>
      <c r="C26" s="49" t="s">
        <v>215</v>
      </c>
      <c r="D26" s="48" t="s">
        <v>203</v>
      </c>
      <c r="E26" s="49" t="s">
        <v>212</v>
      </c>
      <c r="F26" s="48"/>
      <c r="G26" s="142">
        <v>3648</v>
      </c>
      <c r="H26" s="51" t="s">
        <v>58</v>
      </c>
      <c r="I26" s="43"/>
    </row>
    <row r="27" spans="1:9" x14ac:dyDescent="0.25">
      <c r="A27" s="45">
        <v>3</v>
      </c>
      <c r="B27" s="47"/>
      <c r="C27" s="49" t="s">
        <v>234</v>
      </c>
      <c r="D27" s="48" t="s">
        <v>203</v>
      </c>
      <c r="E27" s="49" t="s">
        <v>212</v>
      </c>
      <c r="F27" s="48"/>
      <c r="G27" s="142">
        <v>3647.2</v>
      </c>
      <c r="H27" s="51" t="s">
        <v>58</v>
      </c>
      <c r="I27" s="43"/>
    </row>
    <row r="28" spans="1:9" x14ac:dyDescent="0.25">
      <c r="A28" s="45">
        <v>4</v>
      </c>
      <c r="B28" s="47"/>
      <c r="C28" s="49" t="s">
        <v>236</v>
      </c>
      <c r="D28" s="48" t="s">
        <v>203</v>
      </c>
      <c r="E28" s="49" t="s">
        <v>212</v>
      </c>
      <c r="F28" s="48"/>
      <c r="G28" s="142">
        <v>3648</v>
      </c>
      <c r="H28" s="51" t="s">
        <v>98</v>
      </c>
      <c r="I28" s="43"/>
    </row>
    <row r="29" spans="1:9" x14ac:dyDescent="0.25">
      <c r="A29" s="112">
        <v>5</v>
      </c>
      <c r="B29" s="116"/>
      <c r="C29" s="49" t="s">
        <v>216</v>
      </c>
      <c r="D29" s="48" t="s">
        <v>203</v>
      </c>
      <c r="E29" s="49" t="s">
        <v>212</v>
      </c>
      <c r="F29" s="48"/>
      <c r="G29" s="142">
        <v>3298</v>
      </c>
      <c r="H29" s="51" t="s">
        <v>125</v>
      </c>
      <c r="I29" s="43"/>
    </row>
    <row r="30" spans="1:9" x14ac:dyDescent="0.25">
      <c r="A30" s="113"/>
      <c r="B30" s="117"/>
      <c r="C30" s="49" t="s">
        <v>216</v>
      </c>
      <c r="D30" s="48" t="s">
        <v>203</v>
      </c>
      <c r="E30" s="49" t="s">
        <v>212</v>
      </c>
      <c r="F30" s="48"/>
      <c r="G30" s="142">
        <v>582</v>
      </c>
      <c r="H30" s="51" t="s">
        <v>125</v>
      </c>
      <c r="I30" s="43"/>
    </row>
    <row r="31" spans="1:9" x14ac:dyDescent="0.25">
      <c r="A31" s="45">
        <v>6</v>
      </c>
      <c r="B31" s="48"/>
      <c r="C31" s="49" t="s">
        <v>213</v>
      </c>
      <c r="D31" s="48" t="s">
        <v>203</v>
      </c>
      <c r="E31" s="49" t="s">
        <v>212</v>
      </c>
      <c r="F31" s="48"/>
      <c r="G31" s="142">
        <v>1160</v>
      </c>
      <c r="H31" s="51" t="s">
        <v>125</v>
      </c>
      <c r="I31" s="43"/>
    </row>
    <row r="32" spans="1:9" x14ac:dyDescent="0.25">
      <c r="A32" s="45">
        <v>7</v>
      </c>
      <c r="B32" s="48"/>
      <c r="C32" s="49" t="s">
        <v>238</v>
      </c>
      <c r="D32" s="48" t="s">
        <v>203</v>
      </c>
      <c r="E32" s="49" t="s">
        <v>237</v>
      </c>
      <c r="F32" s="48"/>
      <c r="G32" s="142">
        <v>760</v>
      </c>
      <c r="H32" s="51" t="s">
        <v>171</v>
      </c>
      <c r="I32" s="43"/>
    </row>
    <row r="33" spans="1:10" x14ac:dyDescent="0.25">
      <c r="A33" s="45">
        <v>8</v>
      </c>
      <c r="B33" s="48"/>
      <c r="C33" s="49" t="s">
        <v>217</v>
      </c>
      <c r="D33" s="48" t="s">
        <v>203</v>
      </c>
      <c r="E33" s="49" t="s">
        <v>237</v>
      </c>
      <c r="F33" s="48"/>
      <c r="G33" s="142">
        <v>3648</v>
      </c>
      <c r="H33" s="51" t="s">
        <v>171</v>
      </c>
      <c r="I33" s="43"/>
    </row>
    <row r="34" spans="1:10" x14ac:dyDescent="0.25">
      <c r="A34" s="112">
        <v>9</v>
      </c>
      <c r="B34" s="116"/>
      <c r="C34" s="49" t="s">
        <v>216</v>
      </c>
      <c r="D34" s="48" t="s">
        <v>203</v>
      </c>
      <c r="E34" s="49" t="s">
        <v>237</v>
      </c>
      <c r="F34" s="48"/>
      <c r="G34" s="142">
        <v>3298</v>
      </c>
      <c r="H34" s="51" t="s">
        <v>171</v>
      </c>
      <c r="I34" s="43"/>
      <c r="J34" s="35"/>
    </row>
    <row r="35" spans="1:10" x14ac:dyDescent="0.25">
      <c r="A35" s="113"/>
      <c r="B35" s="117"/>
      <c r="C35" s="49" t="s">
        <v>216</v>
      </c>
      <c r="D35" s="48" t="s">
        <v>203</v>
      </c>
      <c r="E35" s="49" t="s">
        <v>237</v>
      </c>
      <c r="F35" s="48"/>
      <c r="G35" s="142">
        <v>582</v>
      </c>
      <c r="H35" s="51" t="s">
        <v>171</v>
      </c>
      <c r="I35" s="43"/>
      <c r="J35" s="35"/>
    </row>
    <row r="36" spans="1:10" x14ac:dyDescent="0.25">
      <c r="A36" s="45">
        <v>10</v>
      </c>
      <c r="B36" s="48"/>
      <c r="C36" s="50" t="s">
        <v>214</v>
      </c>
      <c r="D36" s="48" t="s">
        <v>203</v>
      </c>
      <c r="E36" s="49" t="s">
        <v>212</v>
      </c>
      <c r="F36" s="52"/>
      <c r="G36" s="142">
        <v>3648</v>
      </c>
      <c r="H36" s="51">
        <v>20220505</v>
      </c>
      <c r="I36" s="52"/>
      <c r="J36" s="23" t="s">
        <v>218</v>
      </c>
    </row>
    <row r="37" spans="1:10" x14ac:dyDescent="0.25">
      <c r="A37" s="31"/>
      <c r="B37" s="32"/>
      <c r="C37" s="32"/>
      <c r="D37" s="32"/>
      <c r="E37" s="32"/>
      <c r="F37" s="32"/>
      <c r="G37" s="33"/>
      <c r="H37" s="34"/>
      <c r="I37" s="32"/>
      <c r="J37" s="35"/>
    </row>
    <row r="38" spans="1:10" x14ac:dyDescent="0.25">
      <c r="A38" s="10"/>
      <c r="B38" s="10"/>
      <c r="C38" s="10"/>
      <c r="D38" s="10"/>
      <c r="E38" s="10"/>
      <c r="F38" s="10"/>
      <c r="G38" s="30">
        <f>SUM(G25:G36)</f>
        <v>31567.200000000001</v>
      </c>
      <c r="H38" s="10"/>
      <c r="I38" s="10"/>
    </row>
    <row r="41" spans="1:10" x14ac:dyDescent="0.25">
      <c r="A41" s="10"/>
      <c r="B41" s="10"/>
      <c r="C41" s="10"/>
      <c r="D41" s="10"/>
      <c r="E41" s="10"/>
      <c r="F41" s="10"/>
      <c r="G41" s="36"/>
      <c r="H41" s="10"/>
      <c r="I41" s="10"/>
    </row>
    <row r="42" spans="1:10" ht="15.75" thickBot="1" x14ac:dyDescent="0.3">
      <c r="A42" s="10"/>
      <c r="B42" s="15" t="s">
        <v>219</v>
      </c>
      <c r="C42" s="10"/>
      <c r="D42" s="10"/>
      <c r="E42" s="10"/>
      <c r="F42" s="10"/>
      <c r="G42" s="10"/>
      <c r="H42" s="10"/>
      <c r="I42" s="10"/>
    </row>
    <row r="43" spans="1:10" ht="30" x14ac:dyDescent="0.25">
      <c r="A43" s="19" t="s">
        <v>193</v>
      </c>
      <c r="B43" s="16" t="s">
        <v>194</v>
      </c>
      <c r="C43" s="17" t="s">
        <v>195</v>
      </c>
      <c r="D43" s="18" t="s">
        <v>196</v>
      </c>
      <c r="E43" s="19" t="s">
        <v>197</v>
      </c>
      <c r="F43" s="19" t="s">
        <v>198</v>
      </c>
      <c r="G43" s="20" t="s">
        <v>199</v>
      </c>
      <c r="H43" s="17" t="s">
        <v>187</v>
      </c>
      <c r="I43" s="21" t="s">
        <v>200</v>
      </c>
    </row>
    <row r="44" spans="1:10" x14ac:dyDescent="0.25">
      <c r="A44" s="45">
        <v>1</v>
      </c>
      <c r="B44" s="46"/>
      <c r="C44" s="49" t="s">
        <v>220</v>
      </c>
      <c r="D44" s="46" t="s">
        <v>203</v>
      </c>
      <c r="E44" s="49" t="s">
        <v>212</v>
      </c>
      <c r="F44" s="46"/>
      <c r="G44" s="142">
        <v>3647</v>
      </c>
      <c r="H44" s="51" t="s">
        <v>49</v>
      </c>
      <c r="I44" s="46"/>
    </row>
    <row r="45" spans="1:10" x14ac:dyDescent="0.25">
      <c r="A45" s="45">
        <v>2</v>
      </c>
      <c r="B45" s="46"/>
      <c r="C45" s="49" t="s">
        <v>230</v>
      </c>
      <c r="D45" s="46" t="s">
        <v>203</v>
      </c>
      <c r="E45" s="49" t="s">
        <v>212</v>
      </c>
      <c r="F45" s="46"/>
      <c r="G45" s="142">
        <v>3647</v>
      </c>
      <c r="H45" s="51" t="s">
        <v>49</v>
      </c>
      <c r="I45" s="46"/>
    </row>
    <row r="46" spans="1:10" x14ac:dyDescent="0.25">
      <c r="A46" s="45">
        <v>3</v>
      </c>
      <c r="B46" s="46"/>
      <c r="C46" s="49" t="s">
        <v>233</v>
      </c>
      <c r="D46" s="46" t="s">
        <v>203</v>
      </c>
      <c r="E46" s="49" t="s">
        <v>212</v>
      </c>
      <c r="F46" s="46"/>
      <c r="G46" s="142">
        <v>3648</v>
      </c>
      <c r="H46" s="51" t="s">
        <v>58</v>
      </c>
      <c r="I46" s="46"/>
    </row>
    <row r="47" spans="1:10" x14ac:dyDescent="0.25">
      <c r="A47" s="45">
        <v>4</v>
      </c>
      <c r="B47" s="44"/>
      <c r="C47" s="49" t="s">
        <v>223</v>
      </c>
      <c r="D47" s="46" t="s">
        <v>203</v>
      </c>
      <c r="E47" s="49" t="s">
        <v>212</v>
      </c>
      <c r="F47" s="46"/>
      <c r="G47" s="142">
        <v>5452</v>
      </c>
      <c r="H47" s="51" t="s">
        <v>58</v>
      </c>
      <c r="I47" s="46"/>
    </row>
    <row r="48" spans="1:10" x14ac:dyDescent="0.25">
      <c r="A48" s="45">
        <v>5</v>
      </c>
      <c r="B48" s="44"/>
      <c r="C48" s="49" t="s">
        <v>222</v>
      </c>
      <c r="D48" s="46" t="s">
        <v>203</v>
      </c>
      <c r="E48" s="49" t="s">
        <v>212</v>
      </c>
      <c r="F48" s="46"/>
      <c r="G48" s="142">
        <v>3880</v>
      </c>
      <c r="H48" s="51" t="s">
        <v>111</v>
      </c>
      <c r="I48" s="46"/>
    </row>
    <row r="49" spans="1:9" x14ac:dyDescent="0.25">
      <c r="A49" s="111">
        <v>6</v>
      </c>
      <c r="B49" s="115"/>
      <c r="C49" s="49" t="s">
        <v>221</v>
      </c>
      <c r="D49" s="46" t="s">
        <v>203</v>
      </c>
      <c r="E49" s="49" t="s">
        <v>204</v>
      </c>
      <c r="F49" s="46"/>
      <c r="G49" s="142">
        <v>2500</v>
      </c>
      <c r="H49" s="51" t="s">
        <v>153</v>
      </c>
      <c r="I49" s="46"/>
    </row>
    <row r="50" spans="1:9" x14ac:dyDescent="0.25">
      <c r="A50" s="111"/>
      <c r="B50" s="115"/>
      <c r="C50" s="49" t="s">
        <v>221</v>
      </c>
      <c r="D50" s="46" t="s">
        <v>203</v>
      </c>
      <c r="E50" s="49" t="s">
        <v>204</v>
      </c>
      <c r="F50" s="46"/>
      <c r="G50" s="142">
        <v>2500</v>
      </c>
      <c r="H50" s="51" t="s">
        <v>167</v>
      </c>
      <c r="I50" s="46"/>
    </row>
    <row r="51" spans="1:9" x14ac:dyDescent="0.25">
      <c r="A51" s="31"/>
      <c r="B51" s="32"/>
      <c r="C51" s="32"/>
      <c r="D51" s="32"/>
      <c r="E51" s="32"/>
      <c r="F51" s="32"/>
      <c r="G51" s="33"/>
      <c r="H51" s="34"/>
      <c r="I51" s="32"/>
    </row>
    <row r="52" spans="1:9" x14ac:dyDescent="0.25">
      <c r="A52" s="10"/>
      <c r="B52" s="10"/>
      <c r="C52" s="10"/>
      <c r="D52" s="10"/>
      <c r="E52" s="10"/>
      <c r="F52" s="10"/>
      <c r="G52" s="30">
        <f>SUM(G44:G50)</f>
        <v>25274</v>
      </c>
      <c r="H52" s="10"/>
      <c r="I52" s="10"/>
    </row>
    <row r="56" spans="1:9" x14ac:dyDescent="0.25">
      <c r="A56" s="10"/>
      <c r="B56" s="10"/>
      <c r="C56" s="10"/>
      <c r="D56" s="10"/>
      <c r="E56" s="114" t="s">
        <v>224</v>
      </c>
      <c r="F56" s="114"/>
      <c r="G56" s="37">
        <f>+G21+G38+G52</f>
        <v>92227.459999999992</v>
      </c>
      <c r="H56" s="10"/>
      <c r="I56" s="10"/>
    </row>
    <row r="58" spans="1:9" x14ac:dyDescent="0.25">
      <c r="G58" s="141"/>
    </row>
    <row r="63" spans="1:9" x14ac:dyDescent="0.25">
      <c r="A63" s="10"/>
      <c r="B63" s="10"/>
      <c r="C63" s="10"/>
      <c r="D63" s="10"/>
      <c r="E63" s="10"/>
      <c r="F63" s="10"/>
      <c r="G63" s="36"/>
      <c r="H63" s="10"/>
      <c r="I63" s="10"/>
    </row>
    <row r="66" spans="1:9" x14ac:dyDescent="0.25">
      <c r="A66" s="10"/>
      <c r="B66" s="10"/>
      <c r="C66" s="10"/>
      <c r="D66" s="10"/>
      <c r="E66" s="10"/>
      <c r="F66" s="10"/>
      <c r="G66" s="36"/>
      <c r="H66" s="10"/>
      <c r="I66" s="10"/>
    </row>
  </sheetData>
  <mergeCells count="11">
    <mergeCell ref="A16:A17"/>
    <mergeCell ref="B9:B10"/>
    <mergeCell ref="B16:B17"/>
    <mergeCell ref="A49:A50"/>
    <mergeCell ref="E56:F56"/>
    <mergeCell ref="B49:B50"/>
    <mergeCell ref="A29:A30"/>
    <mergeCell ref="A34:A35"/>
    <mergeCell ref="B29:B30"/>
    <mergeCell ref="B34:B35"/>
    <mergeCell ref="A9:A1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94"/>
  <sheetViews>
    <sheetView tabSelected="1" topLeftCell="A7" workbookViewId="0">
      <selection activeCell="H22" sqref="H22"/>
    </sheetView>
  </sheetViews>
  <sheetFormatPr baseColWidth="10" defaultRowHeight="15" x14ac:dyDescent="0.25"/>
  <cols>
    <col min="1" max="1" width="11.42578125" style="56"/>
    <col min="2" max="2" width="25.28515625" style="56" customWidth="1"/>
    <col min="3" max="3" width="16.28515625" style="56" customWidth="1"/>
    <col min="4" max="5" width="11.42578125" style="56"/>
    <col min="6" max="6" width="29.7109375" style="56" customWidth="1"/>
    <col min="7" max="7" width="29.140625" style="56" customWidth="1"/>
    <col min="8" max="9" width="11.42578125" style="56"/>
    <col min="10" max="10" width="14.5703125" style="56" customWidth="1"/>
    <col min="11" max="11" width="11.42578125" style="56"/>
    <col min="12" max="12" width="20.28515625" style="56" customWidth="1"/>
    <col min="13" max="16384" width="11.42578125" style="56"/>
  </cols>
  <sheetData>
    <row r="2" spans="1:12" ht="15.75" thickBot="1" x14ac:dyDescent="0.3">
      <c r="A2" s="131" t="s">
        <v>240</v>
      </c>
      <c r="B2" s="131"/>
      <c r="C2" s="131"/>
      <c r="D2" s="131"/>
      <c r="E2" s="131"/>
      <c r="F2" s="131"/>
      <c r="G2" s="131"/>
    </row>
    <row r="3" spans="1:12" ht="15.75" thickBot="1" x14ac:dyDescent="0.3">
      <c r="A3" s="132" t="s">
        <v>241</v>
      </c>
      <c r="B3" s="132"/>
      <c r="C3" s="132"/>
      <c r="D3" s="132"/>
      <c r="E3" s="132"/>
      <c r="F3" s="132"/>
      <c r="G3" s="132"/>
      <c r="J3" s="133" t="s">
        <v>242</v>
      </c>
      <c r="K3" s="134"/>
      <c r="L3" s="135"/>
    </row>
    <row r="4" spans="1:12" ht="15.75" thickBot="1" x14ac:dyDescent="0.3">
      <c r="A4" s="136" t="s">
        <v>243</v>
      </c>
      <c r="B4" s="57"/>
      <c r="C4" s="137" t="s">
        <v>244</v>
      </c>
      <c r="D4" s="136" t="s">
        <v>245</v>
      </c>
      <c r="E4" s="136" t="s">
        <v>246</v>
      </c>
      <c r="F4" s="136" t="s">
        <v>247</v>
      </c>
      <c r="G4" s="136" t="s">
        <v>248</v>
      </c>
      <c r="J4" s="138" t="s">
        <v>249</v>
      </c>
      <c r="K4" s="139"/>
      <c r="L4" s="140"/>
    </row>
    <row r="5" spans="1:12" ht="15.75" thickBot="1" x14ac:dyDescent="0.3">
      <c r="A5" s="136"/>
      <c r="B5" s="57"/>
      <c r="C5" s="137"/>
      <c r="D5" s="136"/>
      <c r="E5" s="136"/>
      <c r="F5" s="136"/>
      <c r="G5" s="136"/>
      <c r="J5" s="58" t="s">
        <v>250</v>
      </c>
      <c r="K5" s="58" t="s">
        <v>251</v>
      </c>
      <c r="L5" s="58" t="s">
        <v>252</v>
      </c>
    </row>
    <row r="6" spans="1:12" ht="16.5" thickBot="1" x14ac:dyDescent="0.3">
      <c r="A6" s="59" t="s">
        <v>253</v>
      </c>
      <c r="B6" s="60" t="s">
        <v>254</v>
      </c>
      <c r="C6" s="61">
        <v>24040.54</v>
      </c>
      <c r="D6" s="62" t="s">
        <v>255</v>
      </c>
      <c r="E6" s="63" t="s">
        <v>256</v>
      </c>
      <c r="F6" s="64" t="s">
        <v>257</v>
      </c>
      <c r="G6" s="65" t="s">
        <v>258</v>
      </c>
      <c r="J6" s="66" t="s">
        <v>253</v>
      </c>
      <c r="K6" s="67">
        <v>3</v>
      </c>
      <c r="L6" s="68">
        <f>C20</f>
        <v>12186.143703703696</v>
      </c>
    </row>
    <row r="7" spans="1:12" ht="15.75" x14ac:dyDescent="0.25">
      <c r="A7" s="59" t="s">
        <v>253</v>
      </c>
      <c r="B7" s="60" t="s">
        <v>254</v>
      </c>
      <c r="C7" s="69">
        <v>24040.54</v>
      </c>
      <c r="E7" s="70" t="s">
        <v>259</v>
      </c>
      <c r="F7" s="64" t="s">
        <v>260</v>
      </c>
      <c r="G7" s="65" t="s">
        <v>261</v>
      </c>
      <c r="J7" s="66" t="s">
        <v>312</v>
      </c>
      <c r="K7" s="71">
        <v>1</v>
      </c>
      <c r="L7" s="68">
        <f>C51</f>
        <v>8883.4196296296304</v>
      </c>
    </row>
    <row r="8" spans="1:12" ht="16.5" thickBot="1" x14ac:dyDescent="0.3">
      <c r="A8" s="59" t="s">
        <v>253</v>
      </c>
      <c r="B8" s="60" t="s">
        <v>254</v>
      </c>
      <c r="C8" s="69">
        <v>24040.54</v>
      </c>
      <c r="E8" s="70" t="s">
        <v>262</v>
      </c>
      <c r="F8" s="64" t="s">
        <v>263</v>
      </c>
      <c r="G8" s="65" t="s">
        <v>316</v>
      </c>
      <c r="J8" s="72" t="s">
        <v>313</v>
      </c>
      <c r="K8" s="73">
        <v>1</v>
      </c>
      <c r="L8" s="74">
        <f>C87</f>
        <v>14897.568518518518</v>
      </c>
    </row>
    <row r="9" spans="1:12" ht="19.5" thickBot="1" x14ac:dyDescent="0.35">
      <c r="A9" s="59" t="s">
        <v>253</v>
      </c>
      <c r="B9" s="60" t="s">
        <v>254</v>
      </c>
      <c r="C9" s="69">
        <v>24040.54</v>
      </c>
      <c r="E9" s="70" t="s">
        <v>265</v>
      </c>
      <c r="F9" s="64" t="s">
        <v>314</v>
      </c>
      <c r="G9" s="65" t="s">
        <v>317</v>
      </c>
      <c r="J9" s="76" t="s">
        <v>266</v>
      </c>
      <c r="L9" s="77">
        <f>SUM(L6:L8)</f>
        <v>35967.131851851838</v>
      </c>
    </row>
    <row r="10" spans="1:12" ht="16.5" thickBot="1" x14ac:dyDescent="0.3">
      <c r="A10" s="59" t="s">
        <v>253</v>
      </c>
      <c r="B10" s="60" t="s">
        <v>254</v>
      </c>
      <c r="C10" s="69">
        <v>24040.54</v>
      </c>
      <c r="E10" s="70" t="s">
        <v>267</v>
      </c>
      <c r="F10" s="64" t="s">
        <v>318</v>
      </c>
      <c r="G10" s="65" t="s">
        <v>315</v>
      </c>
    </row>
    <row r="11" spans="1:12" ht="15.75" x14ac:dyDescent="0.25">
      <c r="C11" s="78">
        <v>24040.54</v>
      </c>
      <c r="E11" s="79" t="s">
        <v>268</v>
      </c>
      <c r="F11" s="64" t="s">
        <v>319</v>
      </c>
      <c r="G11" s="75"/>
    </row>
    <row r="12" spans="1:12" ht="16.5" thickBot="1" x14ac:dyDescent="0.3">
      <c r="C12" s="80">
        <f>SUM(C6:C11)</f>
        <v>144243.24000000002</v>
      </c>
      <c r="E12" s="81"/>
    </row>
    <row r="14" spans="1:12" x14ac:dyDescent="0.25">
      <c r="A14" s="82" t="s">
        <v>269</v>
      </c>
    </row>
    <row r="15" spans="1:12" ht="15.75" x14ac:dyDescent="0.25">
      <c r="B15" s="83" t="s">
        <v>311</v>
      </c>
      <c r="C15" s="84">
        <f>'DATOS ALUMNOS'!G21</f>
        <v>35386.259999999995</v>
      </c>
      <c r="J15" s="85" t="s">
        <v>270</v>
      </c>
    </row>
    <row r="16" spans="1:12" x14ac:dyDescent="0.25">
      <c r="C16" s="86"/>
      <c r="I16" s="85" t="s">
        <v>271</v>
      </c>
      <c r="J16" s="87">
        <f>+C18+C49+C85</f>
        <v>31006.148148148139</v>
      </c>
    </row>
    <row r="17" spans="1:10" x14ac:dyDescent="0.25">
      <c r="B17" s="56" t="s">
        <v>272</v>
      </c>
      <c r="C17" s="87">
        <f>+C15-C10</f>
        <v>11345.719999999994</v>
      </c>
      <c r="I17" s="85" t="s">
        <v>273</v>
      </c>
      <c r="J17" s="87">
        <f>+C19+C50+C86</f>
        <v>4960.9837037037023</v>
      </c>
    </row>
    <row r="18" spans="1:10" x14ac:dyDescent="0.25">
      <c r="B18" s="56" t="s">
        <v>274</v>
      </c>
      <c r="C18" s="88">
        <f>+C17/1.08</f>
        <v>10505.29629629629</v>
      </c>
      <c r="J18" s="87">
        <f>+J16+J17</f>
        <v>35967.131851851838</v>
      </c>
    </row>
    <row r="19" spans="1:10" ht="15.75" thickBot="1" x14ac:dyDescent="0.3">
      <c r="B19" s="56" t="s">
        <v>275</v>
      </c>
      <c r="C19" s="87">
        <f>+C18*0.16</f>
        <v>1680.8474074074065</v>
      </c>
      <c r="J19" s="87"/>
    </row>
    <row r="20" spans="1:10" ht="19.5" thickBot="1" x14ac:dyDescent="0.35">
      <c r="B20" s="89" t="s">
        <v>276</v>
      </c>
      <c r="C20" s="90">
        <f>+C18+C19</f>
        <v>12186.143703703696</v>
      </c>
    </row>
    <row r="25" spans="1:10" s="91" customFormat="1" x14ac:dyDescent="0.25">
      <c r="A25" s="118" t="s">
        <v>191</v>
      </c>
      <c r="B25" s="118"/>
      <c r="C25" s="118"/>
      <c r="D25" s="118"/>
      <c r="E25" s="118"/>
      <c r="F25" s="118"/>
      <c r="G25" s="118"/>
    </row>
    <row r="26" spans="1:10" s="91" customFormat="1" ht="15.75" thickBot="1" x14ac:dyDescent="0.3">
      <c r="A26" s="119" t="s">
        <v>277</v>
      </c>
      <c r="B26" s="119"/>
      <c r="C26" s="119"/>
      <c r="D26" s="119"/>
      <c r="E26" s="119"/>
      <c r="F26" s="119"/>
      <c r="G26" s="119"/>
    </row>
    <row r="27" spans="1:10" s="91" customFormat="1" x14ac:dyDescent="0.25">
      <c r="A27" s="120" t="s">
        <v>243</v>
      </c>
      <c r="B27" s="122" t="s">
        <v>278</v>
      </c>
      <c r="C27" s="129" t="s">
        <v>244</v>
      </c>
      <c r="D27" s="124" t="s">
        <v>245</v>
      </c>
      <c r="E27" s="122" t="s">
        <v>246</v>
      </c>
      <c r="F27" s="127" t="s">
        <v>247</v>
      </c>
      <c r="G27" s="122" t="s">
        <v>248</v>
      </c>
    </row>
    <row r="28" spans="1:10" s="91" customFormat="1" ht="15.75" thickBot="1" x14ac:dyDescent="0.3">
      <c r="A28" s="121"/>
      <c r="B28" s="123"/>
      <c r="C28" s="130"/>
      <c r="D28" s="125"/>
      <c r="E28" s="126"/>
      <c r="F28" s="128"/>
      <c r="G28" s="126"/>
    </row>
    <row r="29" spans="1:10" s="91" customFormat="1" ht="16.5" thickBot="1" x14ac:dyDescent="0.3">
      <c r="A29" s="92" t="s">
        <v>279</v>
      </c>
      <c r="B29" s="93">
        <v>6</v>
      </c>
      <c r="C29" s="94">
        <v>23296.43</v>
      </c>
      <c r="D29" s="95" t="s">
        <v>255</v>
      </c>
      <c r="E29" s="96" t="s">
        <v>280</v>
      </c>
      <c r="F29" s="64" t="s">
        <v>281</v>
      </c>
      <c r="G29" s="65" t="s">
        <v>282</v>
      </c>
    </row>
    <row r="30" spans="1:10" s="91" customFormat="1" ht="16.5" thickBot="1" x14ac:dyDescent="0.3">
      <c r="A30" s="97" t="s">
        <v>283</v>
      </c>
      <c r="C30" s="94">
        <v>23296.43</v>
      </c>
      <c r="E30" s="96" t="s">
        <v>284</v>
      </c>
      <c r="F30" s="64" t="s">
        <v>285</v>
      </c>
      <c r="G30" s="65" t="s">
        <v>264</v>
      </c>
    </row>
    <row r="31" spans="1:10" s="91" customFormat="1" ht="16.5" thickBot="1" x14ac:dyDescent="0.3">
      <c r="C31" s="94">
        <v>23296.43</v>
      </c>
      <c r="E31" s="96" t="s">
        <v>286</v>
      </c>
      <c r="F31" s="64" t="s">
        <v>290</v>
      </c>
      <c r="G31" s="65" t="s">
        <v>320</v>
      </c>
    </row>
    <row r="32" spans="1:10" s="91" customFormat="1" ht="16.5" thickBot="1" x14ac:dyDescent="0.3">
      <c r="C32" s="98">
        <v>23296.43</v>
      </c>
      <c r="E32" s="96" t="s">
        <v>287</v>
      </c>
      <c r="F32" s="64" t="s">
        <v>288</v>
      </c>
      <c r="G32" s="65"/>
    </row>
    <row r="33" spans="1:7" s="91" customFormat="1" ht="16.5" thickBot="1" x14ac:dyDescent="0.3">
      <c r="C33" s="98">
        <v>23296.43</v>
      </c>
      <c r="E33" s="99" t="s">
        <v>289</v>
      </c>
      <c r="F33" s="64"/>
      <c r="G33" s="65"/>
    </row>
    <row r="34" spans="1:7" s="91" customFormat="1" ht="16.5" thickBot="1" x14ac:dyDescent="0.3">
      <c r="C34" s="98">
        <v>23296.43</v>
      </c>
      <c r="D34" s="100" t="s">
        <v>291</v>
      </c>
      <c r="E34" s="101" t="s">
        <v>292</v>
      </c>
      <c r="F34" s="102" t="s">
        <v>293</v>
      </c>
      <c r="G34" s="65"/>
    </row>
    <row r="35" spans="1:7" s="91" customFormat="1" ht="16.5" thickBot="1" x14ac:dyDescent="0.3">
      <c r="C35" s="98">
        <v>23296.43</v>
      </c>
      <c r="E35" s="96" t="s">
        <v>294</v>
      </c>
      <c r="F35" s="102"/>
      <c r="G35" s="65"/>
    </row>
    <row r="36" spans="1:7" s="91" customFormat="1" ht="16.5" thickBot="1" x14ac:dyDescent="0.3">
      <c r="C36" s="98">
        <v>23296.43</v>
      </c>
      <c r="E36" s="96" t="s">
        <v>295</v>
      </c>
      <c r="F36" s="102"/>
      <c r="G36" s="65"/>
    </row>
    <row r="37" spans="1:7" s="91" customFormat="1" ht="16.5" thickBot="1" x14ac:dyDescent="0.3">
      <c r="C37" s="98">
        <v>23296.43</v>
      </c>
      <c r="E37" s="96" t="s">
        <v>296</v>
      </c>
      <c r="F37" s="102"/>
      <c r="G37" s="65"/>
    </row>
    <row r="38" spans="1:7" s="91" customFormat="1" ht="16.5" thickBot="1" x14ac:dyDescent="0.3">
      <c r="C38" s="98">
        <v>23296.43</v>
      </c>
      <c r="D38" s="95" t="s">
        <v>297</v>
      </c>
      <c r="E38" s="96" t="s">
        <v>298</v>
      </c>
      <c r="F38" s="103"/>
      <c r="G38" s="65"/>
    </row>
    <row r="39" spans="1:7" s="91" customFormat="1" ht="16.5" thickBot="1" x14ac:dyDescent="0.3">
      <c r="C39" s="98">
        <v>23296.43</v>
      </c>
      <c r="E39" s="99" t="s">
        <v>299</v>
      </c>
      <c r="F39" s="103"/>
      <c r="G39" s="65"/>
    </row>
    <row r="40" spans="1:7" s="91" customFormat="1" ht="16.5" thickBot="1" x14ac:dyDescent="0.3">
      <c r="C40" s="98">
        <v>23296.43</v>
      </c>
      <c r="E40" s="104" t="s">
        <v>300</v>
      </c>
      <c r="F40" s="103"/>
      <c r="G40" s="65"/>
    </row>
    <row r="41" spans="1:7" s="91" customFormat="1" ht="16.5" thickBot="1" x14ac:dyDescent="0.3">
      <c r="C41" s="98">
        <v>23296.43</v>
      </c>
      <c r="E41" s="96" t="s">
        <v>301</v>
      </c>
      <c r="F41" s="103"/>
      <c r="G41" s="65"/>
    </row>
    <row r="42" spans="1:7" s="91" customFormat="1" ht="16.5" thickBot="1" x14ac:dyDescent="0.3">
      <c r="C42" s="98">
        <v>23296.43</v>
      </c>
      <c r="E42" s="96" t="s">
        <v>302</v>
      </c>
      <c r="F42" s="103"/>
      <c r="G42" s="65"/>
    </row>
    <row r="43" spans="1:7" s="91" customFormat="1" ht="16.5" thickBot="1" x14ac:dyDescent="0.3">
      <c r="C43" s="98">
        <v>23296.43</v>
      </c>
      <c r="E43" s="99" t="s">
        <v>303</v>
      </c>
      <c r="F43" s="103"/>
      <c r="G43" s="105"/>
    </row>
    <row r="44" spans="1:7" s="91" customFormat="1" ht="15.75" x14ac:dyDescent="0.25">
      <c r="C44" s="106">
        <f>SUM(C29:C43)</f>
        <v>349446.44999999995</v>
      </c>
    </row>
    <row r="45" spans="1:7" s="91" customFormat="1" ht="15.75" x14ac:dyDescent="0.25">
      <c r="C45" s="106"/>
    </row>
    <row r="46" spans="1:7" s="91" customFormat="1" ht="15.75" x14ac:dyDescent="0.25">
      <c r="A46" s="56"/>
      <c r="B46" s="83" t="s">
        <v>311</v>
      </c>
      <c r="C46" s="84">
        <f>'DATOS ALUMNOS'!G38</f>
        <v>31567.200000000001</v>
      </c>
    </row>
    <row r="47" spans="1:7" s="91" customFormat="1" x14ac:dyDescent="0.25">
      <c r="A47" s="56"/>
      <c r="B47" s="56"/>
      <c r="C47" s="86"/>
    </row>
    <row r="48" spans="1:7" s="91" customFormat="1" x14ac:dyDescent="0.25">
      <c r="A48" s="56"/>
      <c r="B48" s="56" t="s">
        <v>272</v>
      </c>
      <c r="C48" s="87">
        <f>+C46-C31</f>
        <v>8270.77</v>
      </c>
    </row>
    <row r="49" spans="1:7" s="91" customFormat="1" x14ac:dyDescent="0.25">
      <c r="A49" s="56"/>
      <c r="B49" s="56" t="s">
        <v>274</v>
      </c>
      <c r="C49" s="88">
        <f>+C48/1.08</f>
        <v>7658.1203703703704</v>
      </c>
    </row>
    <row r="50" spans="1:7" s="91" customFormat="1" ht="15.75" thickBot="1" x14ac:dyDescent="0.3">
      <c r="A50" s="56"/>
      <c r="B50" s="56" t="s">
        <v>275</v>
      </c>
      <c r="C50" s="87">
        <f>+C49*0.16</f>
        <v>1225.2992592592593</v>
      </c>
    </row>
    <row r="51" spans="1:7" s="91" customFormat="1" ht="19.5" thickBot="1" x14ac:dyDescent="0.35">
      <c r="A51" s="56"/>
      <c r="B51" s="89" t="s">
        <v>276</v>
      </c>
      <c r="C51" s="90">
        <f>+C49+C50</f>
        <v>8883.4196296296304</v>
      </c>
    </row>
    <row r="52" spans="1:7" s="91" customFormat="1" x14ac:dyDescent="0.25">
      <c r="C52" s="107"/>
    </row>
    <row r="53" spans="1:7" s="91" customFormat="1" x14ac:dyDescent="0.25">
      <c r="C53" s="107"/>
    </row>
    <row r="54" spans="1:7" s="91" customFormat="1" x14ac:dyDescent="0.25">
      <c r="C54" s="107"/>
    </row>
    <row r="55" spans="1:7" s="91" customFormat="1" x14ac:dyDescent="0.25">
      <c r="C55" s="107"/>
    </row>
    <row r="56" spans="1:7" s="91" customFormat="1" x14ac:dyDescent="0.25">
      <c r="C56" s="107"/>
    </row>
    <row r="57" spans="1:7" s="91" customFormat="1" x14ac:dyDescent="0.25">
      <c r="C57" s="107"/>
    </row>
    <row r="58" spans="1:7" s="91" customFormat="1" x14ac:dyDescent="0.25">
      <c r="C58" s="107"/>
    </row>
    <row r="59" spans="1:7" s="91" customFormat="1" x14ac:dyDescent="0.25">
      <c r="C59" s="107"/>
    </row>
    <row r="60" spans="1:7" s="91" customFormat="1" x14ac:dyDescent="0.25">
      <c r="C60" s="107"/>
    </row>
    <row r="61" spans="1:7" s="91" customFormat="1" x14ac:dyDescent="0.25">
      <c r="A61" s="118" t="s">
        <v>191</v>
      </c>
      <c r="B61" s="118"/>
      <c r="C61" s="118"/>
      <c r="D61" s="118"/>
      <c r="E61" s="118"/>
      <c r="F61" s="118"/>
      <c r="G61" s="118"/>
    </row>
    <row r="62" spans="1:7" ht="15.75" thickBot="1" x14ac:dyDescent="0.3">
      <c r="A62" s="119" t="s">
        <v>304</v>
      </c>
      <c r="B62" s="119"/>
      <c r="C62" s="119"/>
      <c r="D62" s="119"/>
      <c r="E62" s="119"/>
      <c r="F62" s="119"/>
      <c r="G62" s="119"/>
    </row>
    <row r="63" spans="1:7" x14ac:dyDescent="0.25">
      <c r="A63" s="120" t="s">
        <v>243</v>
      </c>
      <c r="B63" s="122" t="s">
        <v>278</v>
      </c>
      <c r="C63" s="122" t="s">
        <v>244</v>
      </c>
      <c r="D63" s="124" t="s">
        <v>245</v>
      </c>
      <c r="E63" s="122" t="s">
        <v>246</v>
      </c>
      <c r="F63" s="127" t="s">
        <v>247</v>
      </c>
      <c r="G63" s="122" t="s">
        <v>248</v>
      </c>
    </row>
    <row r="64" spans="1:7" ht="15.75" thickBot="1" x14ac:dyDescent="0.3">
      <c r="A64" s="121"/>
      <c r="B64" s="123"/>
      <c r="C64" s="123"/>
      <c r="D64" s="125"/>
      <c r="E64" s="126"/>
      <c r="F64" s="128"/>
      <c r="G64" s="126"/>
    </row>
    <row r="65" spans="1:7" ht="16.5" thickBot="1" x14ac:dyDescent="0.3">
      <c r="A65" s="92" t="s">
        <v>305</v>
      </c>
      <c r="B65" s="108">
        <v>2</v>
      </c>
      <c r="C65" s="94">
        <v>11403.85</v>
      </c>
      <c r="D65" s="109" t="s">
        <v>255</v>
      </c>
      <c r="E65" s="96" t="s">
        <v>280</v>
      </c>
      <c r="F65" s="64" t="s">
        <v>306</v>
      </c>
      <c r="G65" s="65" t="s">
        <v>282</v>
      </c>
    </row>
    <row r="66" spans="1:7" ht="16.5" thickBot="1" x14ac:dyDescent="0.3">
      <c r="A66" s="97" t="s">
        <v>283</v>
      </c>
      <c r="B66" s="91"/>
      <c r="C66" s="94">
        <v>11403.85</v>
      </c>
      <c r="D66" s="91"/>
      <c r="E66" s="96" t="s">
        <v>284</v>
      </c>
      <c r="F66" s="64" t="s">
        <v>307</v>
      </c>
      <c r="G66" s="65" t="s">
        <v>264</v>
      </c>
    </row>
    <row r="67" spans="1:7" ht="16.5" thickBot="1" x14ac:dyDescent="0.3">
      <c r="A67" s="91"/>
      <c r="B67" s="91"/>
      <c r="C67" s="94">
        <v>11403.85</v>
      </c>
      <c r="D67" s="91"/>
      <c r="E67" s="96" t="s">
        <v>286</v>
      </c>
      <c r="F67" s="64" t="s">
        <v>308</v>
      </c>
      <c r="G67" s="65" t="s">
        <v>320</v>
      </c>
    </row>
    <row r="68" spans="1:7" ht="16.5" thickBot="1" x14ac:dyDescent="0.3">
      <c r="A68" s="91"/>
      <c r="B68" s="91"/>
      <c r="C68" s="98">
        <v>11403.85</v>
      </c>
      <c r="D68" s="91"/>
      <c r="E68" s="96" t="s">
        <v>287</v>
      </c>
      <c r="F68" s="64"/>
      <c r="G68" s="65"/>
    </row>
    <row r="69" spans="1:7" ht="16.5" thickBot="1" x14ac:dyDescent="0.3">
      <c r="A69" s="91"/>
      <c r="B69" s="91"/>
      <c r="C69" s="98">
        <v>11403.85</v>
      </c>
      <c r="D69" s="91"/>
      <c r="E69" s="99" t="s">
        <v>289</v>
      </c>
      <c r="F69" s="64" t="s">
        <v>309</v>
      </c>
      <c r="G69" s="65"/>
    </row>
    <row r="70" spans="1:7" ht="16.5" thickBot="1" x14ac:dyDescent="0.3">
      <c r="A70" s="91"/>
      <c r="B70" s="91"/>
      <c r="C70" s="98">
        <v>11403.85</v>
      </c>
      <c r="D70" s="100" t="s">
        <v>291</v>
      </c>
      <c r="E70" s="101" t="s">
        <v>292</v>
      </c>
      <c r="F70" s="102" t="s">
        <v>310</v>
      </c>
      <c r="G70" s="65"/>
    </row>
    <row r="71" spans="1:7" ht="16.5" thickBot="1" x14ac:dyDescent="0.3">
      <c r="A71" s="91"/>
      <c r="B71" s="91"/>
      <c r="C71" s="98">
        <v>11403.85</v>
      </c>
      <c r="D71" s="91"/>
      <c r="E71" s="96" t="s">
        <v>294</v>
      </c>
      <c r="F71" s="102"/>
      <c r="G71" s="65"/>
    </row>
    <row r="72" spans="1:7" ht="16.5" thickBot="1" x14ac:dyDescent="0.3">
      <c r="A72" s="91"/>
      <c r="B72" s="91"/>
      <c r="C72" s="98">
        <v>11403.85</v>
      </c>
      <c r="D72" s="91"/>
      <c r="E72" s="96" t="s">
        <v>295</v>
      </c>
      <c r="F72" s="102"/>
      <c r="G72" s="65"/>
    </row>
    <row r="73" spans="1:7" ht="16.5" thickBot="1" x14ac:dyDescent="0.3">
      <c r="A73" s="91"/>
      <c r="B73" s="91"/>
      <c r="C73" s="98">
        <v>11403.85</v>
      </c>
      <c r="D73" s="91"/>
      <c r="E73" s="96" t="s">
        <v>296</v>
      </c>
      <c r="F73" s="102"/>
      <c r="G73" s="65"/>
    </row>
    <row r="74" spans="1:7" ht="16.5" thickBot="1" x14ac:dyDescent="0.3">
      <c r="A74" s="91"/>
      <c r="B74" s="91"/>
      <c r="C74" s="98">
        <v>11403.85</v>
      </c>
      <c r="D74" s="95" t="s">
        <v>297</v>
      </c>
      <c r="E74" s="96" t="s">
        <v>298</v>
      </c>
      <c r="F74" s="103"/>
      <c r="G74" s="65"/>
    </row>
    <row r="75" spans="1:7" ht="16.5" thickBot="1" x14ac:dyDescent="0.3">
      <c r="A75" s="91"/>
      <c r="B75" s="91"/>
      <c r="C75" s="98">
        <v>11403.85</v>
      </c>
      <c r="D75" s="91"/>
      <c r="E75" s="99" t="s">
        <v>299</v>
      </c>
      <c r="F75" s="103"/>
      <c r="G75" s="65"/>
    </row>
    <row r="76" spans="1:7" ht="16.5" thickBot="1" x14ac:dyDescent="0.3">
      <c r="A76" s="91"/>
      <c r="B76" s="91"/>
      <c r="C76" s="98">
        <v>11403.85</v>
      </c>
      <c r="D76" s="91"/>
      <c r="E76" s="104" t="s">
        <v>300</v>
      </c>
      <c r="F76" s="103"/>
      <c r="G76" s="65"/>
    </row>
    <row r="77" spans="1:7" ht="16.5" thickBot="1" x14ac:dyDescent="0.3">
      <c r="A77" s="91"/>
      <c r="B77" s="91"/>
      <c r="C77" s="98">
        <v>11403.85</v>
      </c>
      <c r="D77" s="91"/>
      <c r="E77" s="96" t="s">
        <v>301</v>
      </c>
      <c r="F77" s="103"/>
      <c r="G77" s="65"/>
    </row>
    <row r="78" spans="1:7" ht="16.5" thickBot="1" x14ac:dyDescent="0.3">
      <c r="A78" s="91"/>
      <c r="B78" s="91"/>
      <c r="C78" s="98">
        <v>11403.85</v>
      </c>
      <c r="D78" s="91"/>
      <c r="E78" s="96" t="s">
        <v>302</v>
      </c>
      <c r="F78" s="103"/>
      <c r="G78" s="65"/>
    </row>
    <row r="79" spans="1:7" ht="16.5" thickBot="1" x14ac:dyDescent="0.3">
      <c r="A79" s="91"/>
      <c r="B79" s="91"/>
      <c r="C79" s="98">
        <v>11403.85</v>
      </c>
      <c r="D79" s="91"/>
      <c r="E79" s="99" t="s">
        <v>303</v>
      </c>
      <c r="F79" s="103"/>
      <c r="G79" s="105"/>
    </row>
    <row r="80" spans="1:7" ht="15.75" x14ac:dyDescent="0.25">
      <c r="A80" s="91"/>
      <c r="B80" s="91"/>
      <c r="C80" s="106">
        <f>SUM(C65:C79)</f>
        <v>171057.75000000006</v>
      </c>
      <c r="D80" s="91"/>
      <c r="E80" s="91"/>
      <c r="F80" s="91"/>
      <c r="G80" s="91"/>
    </row>
    <row r="81" spans="1:7" ht="15.75" x14ac:dyDescent="0.25">
      <c r="A81" s="91"/>
      <c r="B81" s="91"/>
      <c r="C81" s="106"/>
      <c r="D81" s="91"/>
      <c r="E81" s="91"/>
      <c r="F81" s="91"/>
      <c r="G81" s="91"/>
    </row>
    <row r="82" spans="1:7" x14ac:dyDescent="0.25">
      <c r="A82" s="83"/>
      <c r="B82" s="83" t="s">
        <v>311</v>
      </c>
      <c r="C82" s="91"/>
      <c r="D82" s="91"/>
      <c r="E82" s="91"/>
      <c r="F82" s="91"/>
      <c r="G82" s="91"/>
    </row>
    <row r="83" spans="1:7" ht="15.75" x14ac:dyDescent="0.25">
      <c r="C83" s="84">
        <f>'DATOS ALUMNOS'!G52</f>
        <v>25274</v>
      </c>
      <c r="D83" s="91"/>
      <c r="E83" s="91"/>
      <c r="F83" s="91"/>
      <c r="G83" s="91"/>
    </row>
    <row r="84" spans="1:7" x14ac:dyDescent="0.25">
      <c r="B84" s="56" t="s">
        <v>272</v>
      </c>
      <c r="C84" s="107">
        <f>+C83-C67</f>
        <v>13870.15</v>
      </c>
      <c r="D84" s="91"/>
      <c r="E84" s="91"/>
      <c r="F84" s="91"/>
      <c r="G84" s="91"/>
    </row>
    <row r="85" spans="1:7" x14ac:dyDescent="0.25">
      <c r="B85" s="56" t="s">
        <v>274</v>
      </c>
      <c r="C85" s="110">
        <f>+C84/1.08</f>
        <v>12842.73148148148</v>
      </c>
      <c r="D85" s="91"/>
      <c r="E85" s="91"/>
      <c r="F85" s="91"/>
      <c r="G85" s="91"/>
    </row>
    <row r="86" spans="1:7" ht="15.75" thickBot="1" x14ac:dyDescent="0.3">
      <c r="B86" s="56" t="s">
        <v>275</v>
      </c>
      <c r="C86" s="110">
        <f>+C85*0.16</f>
        <v>2054.8370370370367</v>
      </c>
      <c r="D86" s="91"/>
      <c r="E86" s="91"/>
      <c r="F86" s="91"/>
      <c r="G86" s="91"/>
    </row>
    <row r="87" spans="1:7" ht="19.5" thickBot="1" x14ac:dyDescent="0.35">
      <c r="A87" s="89"/>
      <c r="B87" s="89" t="s">
        <v>276</v>
      </c>
      <c r="C87" s="90">
        <f>+C85+C86</f>
        <v>14897.568518518518</v>
      </c>
      <c r="D87" s="91"/>
      <c r="E87" s="91"/>
      <c r="F87" s="91"/>
      <c r="G87" s="91"/>
    </row>
    <row r="91" spans="1:7" x14ac:dyDescent="0.25">
      <c r="C91" s="87"/>
    </row>
    <row r="92" spans="1:7" x14ac:dyDescent="0.25">
      <c r="C92" s="87"/>
    </row>
    <row r="93" spans="1:7" x14ac:dyDescent="0.25">
      <c r="C93" s="87"/>
    </row>
    <row r="94" spans="1:7" x14ac:dyDescent="0.25">
      <c r="C94" s="87"/>
    </row>
  </sheetData>
  <mergeCells count="28">
    <mergeCell ref="A2:G2"/>
    <mergeCell ref="A3:G3"/>
    <mergeCell ref="J3:L3"/>
    <mergeCell ref="A4:A5"/>
    <mergeCell ref="C4:C5"/>
    <mergeCell ref="D4:D5"/>
    <mergeCell ref="E4:E5"/>
    <mergeCell ref="F4:F5"/>
    <mergeCell ref="G4:G5"/>
    <mergeCell ref="J4:L4"/>
    <mergeCell ref="A25:G25"/>
    <mergeCell ref="A26:G26"/>
    <mergeCell ref="A27:A28"/>
    <mergeCell ref="B27:B28"/>
    <mergeCell ref="C27:C28"/>
    <mergeCell ref="D27:D28"/>
    <mergeCell ref="E27:E28"/>
    <mergeCell ref="F27:F28"/>
    <mergeCell ref="G27:G28"/>
    <mergeCell ref="A61:G61"/>
    <mergeCell ref="A62:G62"/>
    <mergeCell ref="A63:A64"/>
    <mergeCell ref="B63:B64"/>
    <mergeCell ref="C63:C64"/>
    <mergeCell ref="D63:D64"/>
    <mergeCell ref="E63:E64"/>
    <mergeCell ref="F63:F64"/>
    <mergeCell ref="G63:G64"/>
  </mergeCells>
  <conditionalFormatting sqref="G6:G7">
    <cfRule type="containsBlanks" dxfId="16" priority="20">
      <formula>LEN(TRIM(G6))=0</formula>
    </cfRule>
  </conditionalFormatting>
  <conditionalFormatting sqref="G11">
    <cfRule type="containsBlanks" dxfId="15" priority="16">
      <formula>LEN(TRIM(G11))=0</formula>
    </cfRule>
  </conditionalFormatting>
  <conditionalFormatting sqref="G8">
    <cfRule type="containsBlanks" dxfId="14" priority="15">
      <formula>LEN(TRIM(G8))=0</formula>
    </cfRule>
  </conditionalFormatting>
  <conditionalFormatting sqref="G43">
    <cfRule type="containsBlanks" dxfId="13" priority="14">
      <formula>LEN(TRIM(G43))=0</formula>
    </cfRule>
  </conditionalFormatting>
  <conditionalFormatting sqref="G79">
    <cfRule type="containsBlanks" dxfId="12" priority="13">
      <formula>LEN(TRIM(G79))=0</formula>
    </cfRule>
  </conditionalFormatting>
  <conditionalFormatting sqref="G32:G33 G29">
    <cfRule type="containsBlanks" dxfId="11" priority="12">
      <formula>LEN(TRIM(G29))=0</formula>
    </cfRule>
  </conditionalFormatting>
  <conditionalFormatting sqref="G65 G68:G69">
    <cfRule type="containsBlanks" dxfId="10" priority="11">
      <formula>LEN(TRIM(G65))=0</formula>
    </cfRule>
  </conditionalFormatting>
  <conditionalFormatting sqref="G31">
    <cfRule type="containsBlanks" dxfId="8" priority="9">
      <formula>LEN(TRIM(G31))=0</formula>
    </cfRule>
  </conditionalFormatting>
  <conditionalFormatting sqref="G30">
    <cfRule type="containsBlanks" dxfId="7" priority="8">
      <formula>LEN(TRIM(G30))=0</formula>
    </cfRule>
  </conditionalFormatting>
  <conditionalFormatting sqref="G34:G42">
    <cfRule type="containsBlanks" dxfId="6" priority="7">
      <formula>LEN(TRIM(G34))=0</formula>
    </cfRule>
  </conditionalFormatting>
  <conditionalFormatting sqref="G70:G78">
    <cfRule type="containsBlanks" dxfId="5" priority="6">
      <formula>LEN(TRIM(G70))=0</formula>
    </cfRule>
  </conditionalFormatting>
  <conditionalFormatting sqref="G66">
    <cfRule type="containsBlanks" dxfId="4" priority="5">
      <formula>LEN(TRIM(G66))=0</formula>
    </cfRule>
  </conditionalFormatting>
  <conditionalFormatting sqref="G9">
    <cfRule type="containsBlanks" dxfId="3" priority="4">
      <formula>LEN(TRIM(G9))=0</formula>
    </cfRule>
  </conditionalFormatting>
  <conditionalFormatting sqref="G10">
    <cfRule type="containsBlanks" dxfId="1" priority="2">
      <formula>LEN(TRIM(G10))=0</formula>
    </cfRule>
  </conditionalFormatting>
  <conditionalFormatting sqref="G67">
    <cfRule type="containsBlanks" dxfId="0" priority="1">
      <formula>LEN(TRIM(G67))=0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GTO</vt:lpstr>
      <vt:lpstr>DATOS ALUMNOS</vt:lpstr>
      <vt:lpstr>ANALISIS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Auxadmon</cp:lastModifiedBy>
  <dcterms:created xsi:type="dcterms:W3CDTF">2022-06-06T14:37:54Z</dcterms:created>
  <dcterms:modified xsi:type="dcterms:W3CDTF">2022-06-06T18:56:26Z</dcterms:modified>
</cp:coreProperties>
</file>