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385" windowHeight="11760" activeTab="1"/>
  </bookViews>
  <sheets>
    <sheet name="ANALISIS" sheetId="3" r:id="rId1"/>
    <sheet name="DATOS ALUMNOS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4" l="1"/>
  <c r="C18" i="3" l="1"/>
  <c r="C17" i="3"/>
  <c r="C15" i="3"/>
  <c r="F21" i="4"/>
  <c r="F16" i="4"/>
  <c r="F39" i="4" l="1"/>
  <c r="F31" i="4" l="1"/>
  <c r="C12" i="3" l="1"/>
  <c r="C19" i="3" l="1"/>
  <c r="C20" i="3" s="1"/>
</calcChain>
</file>

<file path=xl/sharedStrings.xml><?xml version="1.0" encoding="utf-8"?>
<sst xmlns="http://schemas.openxmlformats.org/spreadsheetml/2006/main" count="120" uniqueCount="76">
  <si>
    <t>MAESTRIA</t>
  </si>
  <si>
    <t>REMANENTE NETO</t>
  </si>
  <si>
    <t>SUBTOTAL</t>
  </si>
  <si>
    <t xml:space="preserve">MAS IVA  </t>
  </si>
  <si>
    <t xml:space="preserve">IMPORTE A FACTURAR </t>
  </si>
  <si>
    <t>Mendoza Malagon Victor Olegario</t>
  </si>
  <si>
    <t>Gabriel Falcon Anaya</t>
  </si>
  <si>
    <t xml:space="preserve">Diego Ramirez Villalvazo </t>
  </si>
  <si>
    <t>David Ramirez Gonzalez</t>
  </si>
  <si>
    <t xml:space="preserve">Corrales Mestas Jose Humberto </t>
  </si>
  <si>
    <t xml:space="preserve">Aldo Ulises Yocupicio Chavez </t>
  </si>
  <si>
    <t>Rodriguez Rodriguez Juan Marcos</t>
  </si>
  <si>
    <t xml:space="preserve">Karina Gonzalez Cabrera </t>
  </si>
  <si>
    <t>David Bravo Carmona</t>
  </si>
  <si>
    <t xml:space="preserve">MATERIA APLICACIONES INFORMATICAS </t>
  </si>
  <si>
    <t>14 ENERO - 05 FEBRERO</t>
  </si>
  <si>
    <t>CED</t>
  </si>
  <si>
    <t xml:space="preserve">COTO MODULO </t>
  </si>
  <si>
    <t>Semestre</t>
  </si>
  <si>
    <t>Avance/ Modulo</t>
  </si>
  <si>
    <t>Asignatura</t>
  </si>
  <si>
    <t>PERIODO</t>
  </si>
  <si>
    <t>1ro</t>
  </si>
  <si>
    <t xml:space="preserve"> 03/05</t>
  </si>
  <si>
    <t xml:space="preserve">Ingresos </t>
  </si>
  <si>
    <t xml:space="preserve">CED GUANAJUATO </t>
  </si>
  <si>
    <t xml:space="preserve"> 01/06</t>
  </si>
  <si>
    <t xml:space="preserve"> 02/06</t>
  </si>
  <si>
    <t xml:space="preserve"> 04/06</t>
  </si>
  <si>
    <t xml:space="preserve"> 05/06</t>
  </si>
  <si>
    <t xml:space="preserve"> 06/06</t>
  </si>
  <si>
    <t>EN CONCILIACIÓN</t>
  </si>
  <si>
    <t>ANÁLISIS MAESTRIA</t>
  </si>
  <si>
    <t>MGP-8 EQ</t>
  </si>
  <si>
    <t>INSTITUTO TECNOLÓGICO DE LA CONSTRUCCIÓN</t>
  </si>
  <si>
    <t>FECHA</t>
  </si>
  <si>
    <t>MAESTRÍA EN</t>
  </si>
  <si>
    <t>MATRÍCULA</t>
  </si>
  <si>
    <t>NOMBRE DEL ALUMNO</t>
  </si>
  <si>
    <t>CUATRIMESTRE O SEMESTRE (NO CICLO)</t>
  </si>
  <si>
    <t>% BECA</t>
  </si>
  <si>
    <t>PAGO</t>
  </si>
  <si>
    <t>ADEUDO</t>
  </si>
  <si>
    <t>#</t>
  </si>
  <si>
    <t xml:space="preserve">EN GERENCIA DE PROYECTOS, EQUIVALENCIA </t>
  </si>
  <si>
    <t xml:space="preserve">GUANAJUATO </t>
  </si>
  <si>
    <t xml:space="preserve">INVESTIGACION DE MERCADOS </t>
  </si>
  <si>
    <t>11 FEBRERO - 05 MARZO</t>
  </si>
  <si>
    <t>02 DE FEBRERO DE 2022.</t>
  </si>
  <si>
    <t>Mensualidad Febrero</t>
  </si>
  <si>
    <t>02/02/2022</t>
  </si>
  <si>
    <t>01/02/2022</t>
  </si>
  <si>
    <t>04/02/2022</t>
  </si>
  <si>
    <t>08/02/2022</t>
  </si>
  <si>
    <t>Lopez Gonzalez Gustavo</t>
  </si>
  <si>
    <t>Mensualidad Octubre</t>
  </si>
  <si>
    <t>10/02/2022</t>
  </si>
  <si>
    <t>Garcia Soto Luz Fabiola</t>
  </si>
  <si>
    <t>Mensualidad Enero</t>
  </si>
  <si>
    <t>Complemento Enero, Mensualidad Febrero</t>
  </si>
  <si>
    <t>17/02/2022</t>
  </si>
  <si>
    <t>Eduardo Flores</t>
  </si>
  <si>
    <t>Inscripcion MVIIBN</t>
  </si>
  <si>
    <t>23/02/2022</t>
  </si>
  <si>
    <t>Jordy Paramo</t>
  </si>
  <si>
    <t>Edgar Humberto Palacios Yebra</t>
  </si>
  <si>
    <t>26/02/2022</t>
  </si>
  <si>
    <t>18/02/2022</t>
  </si>
  <si>
    <t>14/02/2022</t>
  </si>
  <si>
    <t xml:space="preserve">OTRAS CTAS 4787 </t>
  </si>
  <si>
    <t xml:space="preserve">MAC-15 </t>
  </si>
  <si>
    <t xml:space="preserve">MVIBN Y MAC </t>
  </si>
  <si>
    <t xml:space="preserve">Inscripcion MAC </t>
  </si>
  <si>
    <t xml:space="preserve">Brenda Maria Murrieta landeros </t>
  </si>
  <si>
    <t xml:space="preserve">MGP EQUIVALENCIA </t>
  </si>
  <si>
    <t>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</si>
</sst>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6" fillId="0" borderId="3" xfId="2" applyFont="1" applyBorder="1"/>
    <xf numFmtId="0" fontId="8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9" fillId="2" borderId="7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/>
    <xf numFmtId="0" fontId="0" fillId="0" borderId="0" xfId="0" applyBorder="1"/>
    <xf numFmtId="16" fontId="0" fillId="0" borderId="8" xfId="0" applyNumberFormat="1" applyBorder="1" applyAlignment="1">
      <alignment horizontal="center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0" borderId="9" xfId="0" applyFont="1" applyFill="1" applyBorder="1" applyAlignment="1" applyProtection="1"/>
    <xf numFmtId="0" fontId="9" fillId="4" borderId="7" xfId="0" applyFont="1" applyFill="1" applyBorder="1" applyAlignment="1" applyProtection="1">
      <alignment horizontal="left"/>
      <protection locked="0"/>
    </xf>
    <xf numFmtId="16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/>
    <xf numFmtId="44" fontId="0" fillId="0" borderId="0" xfId="0" applyNumberFormat="1"/>
    <xf numFmtId="44" fontId="11" fillId="0" borderId="0" xfId="0" applyNumberFormat="1" applyFont="1" applyBorder="1"/>
    <xf numFmtId="0" fontId="10" fillId="0" borderId="0" xfId="0" applyFont="1"/>
    <xf numFmtId="44" fontId="12" fillId="0" borderId="5" xfId="0" applyNumberFormat="1" applyFont="1" applyBorder="1"/>
    <xf numFmtId="44" fontId="10" fillId="3" borderId="4" xfId="1" applyFont="1" applyFill="1" applyBorder="1"/>
    <xf numFmtId="4" fontId="1" fillId="0" borderId="2" xfId="2" applyNumberFormat="1" applyFont="1" applyBorder="1"/>
    <xf numFmtId="17" fontId="0" fillId="0" borderId="0" xfId="0" applyNumberFormat="1"/>
    <xf numFmtId="0" fontId="4" fillId="0" borderId="13" xfId="0" applyFont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4" fontId="1" fillId="3" borderId="12" xfId="2" applyNumberFormat="1" applyFont="1" applyFill="1" applyBorder="1"/>
    <xf numFmtId="0" fontId="5" fillId="0" borderId="2" xfId="2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" fontId="4" fillId="3" borderId="16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9" fontId="0" fillId="0" borderId="7" xfId="6" applyFont="1" applyBorder="1" applyAlignment="1">
      <alignment horizontal="center"/>
    </xf>
    <xf numFmtId="44" fontId="0" fillId="0" borderId="3" xfId="1" applyFont="1" applyBorder="1"/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3" borderId="16" xfId="0" applyFont="1" applyFill="1" applyBorder="1" applyAlignment="1">
      <alignment horizontal="center" wrapText="1"/>
    </xf>
    <xf numFmtId="0" fontId="0" fillId="0" borderId="19" xfId="0" applyFill="1" applyBorder="1"/>
    <xf numFmtId="0" fontId="0" fillId="0" borderId="7" xfId="0" applyFill="1" applyBorder="1"/>
    <xf numFmtId="0" fontId="0" fillId="0" borderId="15" xfId="0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9" fontId="0" fillId="0" borderId="19" xfId="6" applyFont="1" applyBorder="1" applyAlignment="1">
      <alignment horizontal="center"/>
    </xf>
    <xf numFmtId="0" fontId="0" fillId="0" borderId="6" xfId="0" applyFill="1" applyBorder="1"/>
    <xf numFmtId="44" fontId="0" fillId="0" borderId="19" xfId="1" applyFont="1" applyBorder="1"/>
    <xf numFmtId="44" fontId="0" fillId="0" borderId="7" xfId="1" applyFont="1" applyBorder="1"/>
    <xf numFmtId="44" fontId="13" fillId="5" borderId="0" xfId="0" applyNumberFormat="1" applyFont="1" applyFill="1"/>
    <xf numFmtId="49" fontId="0" fillId="0" borderId="7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1" fillId="3" borderId="2" xfId="2" applyNumberFormat="1" applyFont="1" applyFill="1" applyBorder="1"/>
    <xf numFmtId="44" fontId="0" fillId="0" borderId="10" xfId="1" applyFont="1" applyFill="1" applyBorder="1"/>
    <xf numFmtId="44" fontId="0" fillId="0" borderId="3" xfId="1" applyFont="1" applyFill="1" applyBorder="1"/>
    <xf numFmtId="0" fontId="5" fillId="0" borderId="0" xfId="0" applyFont="1"/>
    <xf numFmtId="0" fontId="14" fillId="0" borderId="0" xfId="0" applyFont="1"/>
    <xf numFmtId="0" fontId="15" fillId="0" borderId="0" xfId="0" applyFont="1"/>
    <xf numFmtId="0" fontId="5" fillId="0" borderId="6" xfId="0" applyFont="1" applyFill="1" applyBorder="1"/>
    <xf numFmtId="0" fontId="5" fillId="0" borderId="7" xfId="0" applyFont="1" applyFill="1" applyBorder="1"/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7">
    <cellStyle name="Moneda" xfId="1" builtinId="4"/>
    <cellStyle name="Moneda 2" xfId="4"/>
    <cellStyle name="Normal" xfId="0" builtinId="0"/>
    <cellStyle name="Normal 2" xfId="2"/>
    <cellStyle name="Normal 3" xfId="3"/>
    <cellStyle name="Normal 4" xfId="5"/>
    <cellStyle name="Porcentaje" xfId="6" builtinId="5"/>
  </cellStyles>
  <dxfs count="1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265322</xdr:colOff>
      <xdr:row>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AE8DE8F-3A6E-45D2-946D-0C970AC8E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027322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241935</xdr:colOff>
      <xdr:row>0</xdr:row>
      <xdr:rowOff>165812</xdr:rowOff>
    </xdr:from>
    <xdr:ext cx="1491615" cy="650000"/>
    <xdr:pic>
      <xdr:nvPicPr>
        <xdr:cNvPr id="2" name="Imagen 1">
          <a:extLst>
            <a:ext uri="{FF2B5EF4-FFF2-40B4-BE49-F238E27FC236}">
              <a16:creationId xmlns:a16="http://schemas.microsoft.com/office/drawing/2014/main" xmlns="" id="{6AE8DE8F-3A6E-45D2-946D-0C970AC8E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5260" y="5433137"/>
          <a:ext cx="1491615" cy="65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I19" sqref="I19"/>
    </sheetView>
  </sheetViews>
  <sheetFormatPr baseColWidth="10" defaultRowHeight="12.75" x14ac:dyDescent="0.2"/>
  <cols>
    <col min="2" max="2" width="23.5703125" bestFit="1" customWidth="1"/>
    <col min="3" max="3" width="13.85546875" bestFit="1" customWidth="1"/>
    <col min="6" max="6" width="41.5703125" customWidth="1"/>
    <col min="7" max="7" width="23.140625" bestFit="1" customWidth="1"/>
  </cols>
  <sheetData>
    <row r="2" spans="1:7" ht="15" x14ac:dyDescent="0.25">
      <c r="A2" s="60" t="s">
        <v>25</v>
      </c>
      <c r="B2" s="60"/>
      <c r="C2" s="60"/>
      <c r="D2" s="60"/>
      <c r="E2" s="60"/>
      <c r="F2" s="60"/>
      <c r="G2" s="60"/>
    </row>
    <row r="3" spans="1:7" x14ac:dyDescent="0.2">
      <c r="A3" s="61" t="s">
        <v>32</v>
      </c>
      <c r="B3" s="61"/>
      <c r="C3" s="61"/>
      <c r="D3" s="61"/>
      <c r="E3" s="61"/>
      <c r="F3" s="61"/>
      <c r="G3" s="61"/>
    </row>
    <row r="4" spans="1:7" x14ac:dyDescent="0.2">
      <c r="A4" s="62" t="s">
        <v>0</v>
      </c>
      <c r="B4" s="24"/>
      <c r="C4" s="63" t="s">
        <v>17</v>
      </c>
      <c r="D4" s="62" t="s">
        <v>18</v>
      </c>
      <c r="E4" s="62" t="s">
        <v>19</v>
      </c>
      <c r="F4" s="62" t="s">
        <v>20</v>
      </c>
      <c r="G4" s="62" t="s">
        <v>21</v>
      </c>
    </row>
    <row r="5" spans="1:7" x14ac:dyDescent="0.2">
      <c r="A5" s="62"/>
      <c r="B5" s="24"/>
      <c r="C5" s="63"/>
      <c r="D5" s="62"/>
      <c r="E5" s="62"/>
      <c r="F5" s="62"/>
      <c r="G5" s="62"/>
    </row>
    <row r="6" spans="1:7" ht="16.5" thickBot="1" x14ac:dyDescent="0.3">
      <c r="A6" s="2" t="s">
        <v>33</v>
      </c>
      <c r="B6" s="3" t="s">
        <v>31</v>
      </c>
      <c r="C6" s="25">
        <v>24040.54</v>
      </c>
      <c r="D6" s="22" t="s">
        <v>22</v>
      </c>
      <c r="E6" s="23" t="s">
        <v>26</v>
      </c>
      <c r="F6" s="26" t="s">
        <v>14</v>
      </c>
      <c r="G6" s="1" t="s">
        <v>15</v>
      </c>
    </row>
    <row r="7" spans="1:7" ht="15.75" x14ac:dyDescent="0.25">
      <c r="A7" s="2" t="s">
        <v>33</v>
      </c>
      <c r="B7" s="3" t="s">
        <v>31</v>
      </c>
      <c r="C7" s="52">
        <v>24040.54</v>
      </c>
      <c r="D7" s="7"/>
      <c r="E7" s="8" t="s">
        <v>27</v>
      </c>
      <c r="F7" s="26" t="s">
        <v>46</v>
      </c>
      <c r="G7" s="1" t="s">
        <v>47</v>
      </c>
    </row>
    <row r="8" spans="1:7" ht="15.75" x14ac:dyDescent="0.25">
      <c r="A8" s="7"/>
      <c r="B8" s="7"/>
      <c r="C8" s="20">
        <v>24040.54</v>
      </c>
      <c r="D8" s="7"/>
      <c r="E8" s="8" t="s">
        <v>23</v>
      </c>
      <c r="F8" s="5"/>
      <c r="G8" s="6"/>
    </row>
    <row r="9" spans="1:7" ht="15.75" x14ac:dyDescent="0.25">
      <c r="A9" s="7"/>
      <c r="B9" s="7"/>
      <c r="C9" s="20">
        <v>24040.54</v>
      </c>
      <c r="D9" s="7"/>
      <c r="E9" s="8" t="s">
        <v>28</v>
      </c>
      <c r="F9" s="9"/>
      <c r="G9" s="10"/>
    </row>
    <row r="10" spans="1:7" ht="16.5" thickBot="1" x14ac:dyDescent="0.3">
      <c r="A10" s="7"/>
      <c r="B10" s="7"/>
      <c r="C10" s="20">
        <v>24040.54</v>
      </c>
      <c r="D10" s="7"/>
      <c r="E10" s="8" t="s">
        <v>29</v>
      </c>
      <c r="F10" s="5"/>
      <c r="G10" s="10"/>
    </row>
    <row r="11" spans="1:7" ht="15.75" x14ac:dyDescent="0.25">
      <c r="A11" s="7"/>
      <c r="B11" s="7"/>
      <c r="C11" s="20">
        <v>24040.54</v>
      </c>
      <c r="D11" s="7"/>
      <c r="E11" s="4" t="s">
        <v>30</v>
      </c>
      <c r="F11" s="11"/>
      <c r="G11" s="10"/>
    </row>
    <row r="12" spans="1:7" ht="16.5" thickBot="1" x14ac:dyDescent="0.3">
      <c r="C12" s="19">
        <f>SUM(C6:C11)</f>
        <v>144243.24000000002</v>
      </c>
      <c r="D12" s="7"/>
      <c r="E12" s="12"/>
    </row>
    <row r="14" spans="1:7" x14ac:dyDescent="0.2">
      <c r="A14" s="13" t="s">
        <v>24</v>
      </c>
    </row>
    <row r="15" spans="1:7" x14ac:dyDescent="0.2">
      <c r="B15" s="21" t="s">
        <v>75</v>
      </c>
      <c r="C15" s="14">
        <f>+'DATOS ALUMNOS'!F16+'DATOS ALUMNOS'!F21+'DATOS ALUMNOS'!F31+'DATOS ALUMNOS'!F39</f>
        <v>56193.04</v>
      </c>
    </row>
    <row r="16" spans="1:7" x14ac:dyDescent="0.2">
      <c r="C16" s="14"/>
    </row>
    <row r="17" spans="2:3" x14ac:dyDescent="0.2">
      <c r="B17" t="s">
        <v>1</v>
      </c>
      <c r="C17" s="15">
        <f>+C15-C7</f>
        <v>32152.5</v>
      </c>
    </row>
    <row r="18" spans="2:3" ht="15" x14ac:dyDescent="0.25">
      <c r="B18" t="s">
        <v>2</v>
      </c>
      <c r="C18" s="16">
        <f>+C17/1.08</f>
        <v>29770.833333333332</v>
      </c>
    </row>
    <row r="19" spans="2:3" ht="13.5" thickBot="1" x14ac:dyDescent="0.25">
      <c r="B19" t="s">
        <v>3</v>
      </c>
      <c r="C19" s="15">
        <f>+C18*0.16</f>
        <v>4763.333333333333</v>
      </c>
    </row>
    <row r="20" spans="2:3" ht="16.5" thickBot="1" x14ac:dyDescent="0.3">
      <c r="B20" s="17" t="s">
        <v>4</v>
      </c>
      <c r="C20" s="18">
        <f>+C18+C19</f>
        <v>34534.166666666664</v>
      </c>
    </row>
  </sheetData>
  <mergeCells count="8">
    <mergeCell ref="A2:G2"/>
    <mergeCell ref="A3:G3"/>
    <mergeCell ref="A4:A5"/>
    <mergeCell ref="C4:C5"/>
    <mergeCell ref="D4:D5"/>
    <mergeCell ref="E4:E5"/>
    <mergeCell ref="F4:F5"/>
    <mergeCell ref="G4:G5"/>
  </mergeCells>
  <conditionalFormatting sqref="F8 F6">
    <cfRule type="containsBlanks" dxfId="15" priority="10">
      <formula>LEN(TRIM(F6))=0</formula>
    </cfRule>
  </conditionalFormatting>
  <conditionalFormatting sqref="F8">
    <cfRule type="containsBlanks" dxfId="14" priority="9">
      <formula>LEN(TRIM(F8))=0</formula>
    </cfRule>
  </conditionalFormatting>
  <conditionalFormatting sqref="G9">
    <cfRule type="containsBlanks" dxfId="13" priority="8">
      <formula>LEN(TRIM(G9))=0</formula>
    </cfRule>
  </conditionalFormatting>
  <conditionalFormatting sqref="G9:G10">
    <cfRule type="containsBlanks" dxfId="12" priority="6">
      <formula>LEN(TRIM(G9))=0</formula>
    </cfRule>
  </conditionalFormatting>
  <conditionalFormatting sqref="G10">
    <cfRule type="containsBlanks" dxfId="11" priority="7">
      <formula>LEN(TRIM(G10))=0</formula>
    </cfRule>
  </conditionalFormatting>
  <conditionalFormatting sqref="F11">
    <cfRule type="containsBlanks" dxfId="10" priority="24">
      <formula>LEN(TRIM(F11))=0</formula>
    </cfRule>
  </conditionalFormatting>
  <conditionalFormatting sqref="F7">
    <cfRule type="containsBlanks" dxfId="9" priority="23">
      <formula>LEN(TRIM(F7))=0</formula>
    </cfRule>
  </conditionalFormatting>
  <conditionalFormatting sqref="F6:F7">
    <cfRule type="containsBlanks" dxfId="8" priority="19">
      <formula>LEN(TRIM(F6))=0</formula>
    </cfRule>
  </conditionalFormatting>
  <conditionalFormatting sqref="F11">
    <cfRule type="containsBlanks" dxfId="7" priority="18">
      <formula>LEN(TRIM(F11))=0</formula>
    </cfRule>
  </conditionalFormatting>
  <conditionalFormatting sqref="G6:G7">
    <cfRule type="containsBlanks" dxfId="6" priority="15">
      <formula>LEN(TRIM(G6))=0</formula>
    </cfRule>
  </conditionalFormatting>
  <conditionalFormatting sqref="G8">
    <cfRule type="containsBlanks" dxfId="5" priority="14">
      <formula>LEN(TRIM(G8))=0</formula>
    </cfRule>
  </conditionalFormatting>
  <conditionalFormatting sqref="G8">
    <cfRule type="containsBlanks" dxfId="4" priority="13">
      <formula>LEN(TRIM(G8))=0</formula>
    </cfRule>
  </conditionalFormatting>
  <conditionalFormatting sqref="F9">
    <cfRule type="containsBlanks" dxfId="3" priority="12">
      <formula>LEN(TRIM(F9))=0</formula>
    </cfRule>
  </conditionalFormatting>
  <conditionalFormatting sqref="F10">
    <cfRule type="containsBlanks" dxfId="2" priority="11">
      <formula>LEN(TRIM(F10))=0</formula>
    </cfRule>
  </conditionalFormatting>
  <conditionalFormatting sqref="G11">
    <cfRule type="containsBlanks" dxfId="1" priority="3">
      <formula>LEN(TRIM(G11))=0</formula>
    </cfRule>
  </conditionalFormatting>
  <conditionalFormatting sqref="F7">
    <cfRule type="containsBlanks" dxfId="0" priority="1">
      <formula>LEN(TRIM(F7))=0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9" workbookViewId="0">
      <selection activeCell="K43" sqref="K43"/>
    </sheetView>
  </sheetViews>
  <sheetFormatPr baseColWidth="10" defaultRowHeight="12.75" x14ac:dyDescent="0.2"/>
  <cols>
    <col min="2" max="2" width="22" bestFit="1" customWidth="1"/>
    <col min="3" max="3" width="44.5703125" bestFit="1" customWidth="1"/>
    <col min="4" max="4" width="27.7109375" customWidth="1"/>
    <col min="6" max="6" width="12.7109375" bestFit="1" customWidth="1"/>
  </cols>
  <sheetData>
    <row r="1" spans="1:8" ht="15" x14ac:dyDescent="0.25">
      <c r="C1" s="27" t="s">
        <v>34</v>
      </c>
      <c r="D1" s="27"/>
      <c r="E1" s="27"/>
    </row>
    <row r="2" spans="1:8" ht="15" x14ac:dyDescent="0.25">
      <c r="B2" s="28" t="s">
        <v>35</v>
      </c>
      <c r="C2" s="29" t="s">
        <v>48</v>
      </c>
      <c r="D2" s="29"/>
      <c r="E2" s="29"/>
    </row>
    <row r="3" spans="1:8" ht="15" x14ac:dyDescent="0.25">
      <c r="B3" s="28" t="s">
        <v>36</v>
      </c>
      <c r="C3" s="27" t="s">
        <v>44</v>
      </c>
      <c r="D3" s="27"/>
      <c r="E3" s="27"/>
    </row>
    <row r="4" spans="1:8" ht="15.75" thickBot="1" x14ac:dyDescent="0.3">
      <c r="B4" s="28" t="s">
        <v>16</v>
      </c>
      <c r="C4" s="27" t="s">
        <v>45</v>
      </c>
      <c r="D4" s="27"/>
      <c r="E4" s="27"/>
    </row>
    <row r="5" spans="1:8" ht="30.75" thickBot="1" x14ac:dyDescent="0.3">
      <c r="A5" s="44" t="s">
        <v>43</v>
      </c>
      <c r="B5" s="30" t="s">
        <v>37</v>
      </c>
      <c r="C5" s="31" t="s">
        <v>38</v>
      </c>
      <c r="D5" s="40" t="s">
        <v>39</v>
      </c>
      <c r="E5" s="32" t="s">
        <v>40</v>
      </c>
      <c r="F5" s="33" t="s">
        <v>41</v>
      </c>
      <c r="G5" s="31" t="s">
        <v>35</v>
      </c>
      <c r="H5" s="34" t="s">
        <v>42</v>
      </c>
    </row>
    <row r="6" spans="1:8" ht="13.5" thickBot="1" x14ac:dyDescent="0.25">
      <c r="A6" s="43">
        <v>1</v>
      </c>
      <c r="B6" s="51">
        <v>1616010206</v>
      </c>
      <c r="C6" s="42" t="s">
        <v>9</v>
      </c>
      <c r="D6" s="46" t="s">
        <v>49</v>
      </c>
      <c r="E6" s="45"/>
      <c r="F6" s="53">
        <v>3881</v>
      </c>
      <c r="G6" s="50" t="s">
        <v>52</v>
      </c>
      <c r="H6" s="47"/>
    </row>
    <row r="7" spans="1:8" ht="13.5" thickBot="1" x14ac:dyDescent="0.25">
      <c r="A7" s="35">
        <v>2</v>
      </c>
      <c r="B7" s="51">
        <v>1920301</v>
      </c>
      <c r="C7" s="42" t="s">
        <v>11</v>
      </c>
      <c r="D7" s="46" t="s">
        <v>49</v>
      </c>
      <c r="E7" s="36"/>
      <c r="F7" s="54">
        <v>1940.5</v>
      </c>
      <c r="G7" s="50" t="s">
        <v>52</v>
      </c>
      <c r="H7" s="48"/>
    </row>
    <row r="8" spans="1:8" ht="13.5" thickBot="1" x14ac:dyDescent="0.25">
      <c r="A8" s="35">
        <v>3</v>
      </c>
      <c r="B8" s="51">
        <v>2020397</v>
      </c>
      <c r="C8" s="41" t="s">
        <v>5</v>
      </c>
      <c r="D8" s="46" t="s">
        <v>49</v>
      </c>
      <c r="E8" s="36"/>
      <c r="F8" s="54">
        <v>3648.14</v>
      </c>
      <c r="G8" s="50" t="s">
        <v>51</v>
      </c>
      <c r="H8" s="48"/>
    </row>
    <row r="9" spans="1:8" ht="13.5" thickBot="1" x14ac:dyDescent="0.25">
      <c r="A9" s="35">
        <v>4</v>
      </c>
      <c r="B9" s="51">
        <v>161210310</v>
      </c>
      <c r="C9" s="42" t="s">
        <v>12</v>
      </c>
      <c r="D9" s="46" t="s">
        <v>49</v>
      </c>
      <c r="E9" s="36"/>
      <c r="F9" s="54">
        <v>3880</v>
      </c>
      <c r="G9" s="50" t="s">
        <v>50</v>
      </c>
      <c r="H9" s="48"/>
    </row>
    <row r="10" spans="1:8" ht="13.5" thickBot="1" x14ac:dyDescent="0.25">
      <c r="A10" s="35">
        <v>5</v>
      </c>
      <c r="B10" s="51">
        <v>2020384</v>
      </c>
      <c r="C10" s="42" t="s">
        <v>8</v>
      </c>
      <c r="D10" s="46" t="s">
        <v>49</v>
      </c>
      <c r="E10" s="36"/>
      <c r="F10" s="54">
        <v>3647.2</v>
      </c>
      <c r="G10" s="50" t="s">
        <v>53</v>
      </c>
      <c r="H10" s="48"/>
    </row>
    <row r="11" spans="1:8" ht="13.5" thickBot="1" x14ac:dyDescent="0.25">
      <c r="A11" s="38">
        <v>6</v>
      </c>
      <c r="B11" s="51">
        <v>2020382</v>
      </c>
      <c r="C11" s="42" t="s">
        <v>7</v>
      </c>
      <c r="D11" s="46" t="s">
        <v>49</v>
      </c>
      <c r="E11" s="36"/>
      <c r="F11" s="54">
        <v>3647.2</v>
      </c>
      <c r="G11" s="50" t="s">
        <v>53</v>
      </c>
      <c r="H11" s="48"/>
    </row>
    <row r="12" spans="1:8" ht="13.5" thickBot="1" x14ac:dyDescent="0.25">
      <c r="A12" s="35">
        <v>7</v>
      </c>
      <c r="B12" s="51">
        <v>2020401</v>
      </c>
      <c r="C12" s="42" t="s">
        <v>13</v>
      </c>
      <c r="D12" s="46" t="s">
        <v>49</v>
      </c>
      <c r="E12" s="36"/>
      <c r="F12" s="54">
        <v>3647</v>
      </c>
      <c r="G12" s="50" t="s">
        <v>53</v>
      </c>
      <c r="H12" s="48"/>
    </row>
    <row r="13" spans="1:8" ht="13.5" thickBot="1" x14ac:dyDescent="0.25">
      <c r="A13" s="35">
        <v>8</v>
      </c>
      <c r="B13" s="51">
        <v>2020385</v>
      </c>
      <c r="C13" s="42" t="s">
        <v>10</v>
      </c>
      <c r="D13" s="46" t="s">
        <v>49</v>
      </c>
      <c r="E13" s="36"/>
      <c r="F13" s="54">
        <v>3880</v>
      </c>
      <c r="G13" s="50" t="s">
        <v>68</v>
      </c>
      <c r="H13" s="48"/>
    </row>
    <row r="14" spans="1:8" ht="13.5" thickBot="1" x14ac:dyDescent="0.25">
      <c r="A14" s="35">
        <v>9</v>
      </c>
      <c r="B14" s="51">
        <v>2020398</v>
      </c>
      <c r="C14" s="42" t="s">
        <v>57</v>
      </c>
      <c r="D14" s="46" t="s">
        <v>58</v>
      </c>
      <c r="E14" s="36"/>
      <c r="F14" s="54">
        <v>3648</v>
      </c>
      <c r="G14" s="50" t="s">
        <v>53</v>
      </c>
      <c r="H14" s="48"/>
    </row>
    <row r="15" spans="1:8" ht="13.5" thickBot="1" x14ac:dyDescent="0.25">
      <c r="A15" s="39">
        <v>10</v>
      </c>
      <c r="B15" s="51">
        <v>84503</v>
      </c>
      <c r="C15" s="42" t="s">
        <v>6</v>
      </c>
      <c r="D15" s="46" t="s">
        <v>49</v>
      </c>
      <c r="E15" s="36"/>
      <c r="F15" s="54">
        <v>3881</v>
      </c>
      <c r="G15" s="50" t="s">
        <v>67</v>
      </c>
      <c r="H15" s="48"/>
    </row>
    <row r="16" spans="1:8" ht="15" x14ac:dyDescent="0.25">
      <c r="F16" s="49">
        <f>SUM(F6:F15)</f>
        <v>35700.04</v>
      </c>
    </row>
    <row r="18" spans="1:8" ht="13.5" thickBot="1" x14ac:dyDescent="0.25">
      <c r="B18" s="56" t="s">
        <v>70</v>
      </c>
    </row>
    <row r="19" spans="1:8" ht="30.75" thickBot="1" x14ac:dyDescent="0.3">
      <c r="A19" s="44" t="s">
        <v>43</v>
      </c>
      <c r="B19" s="30" t="s">
        <v>37</v>
      </c>
      <c r="C19" s="31" t="s">
        <v>38</v>
      </c>
      <c r="D19" s="40" t="s">
        <v>39</v>
      </c>
      <c r="E19" s="32" t="s">
        <v>40</v>
      </c>
      <c r="F19" s="33" t="s">
        <v>41</v>
      </c>
      <c r="G19" s="31" t="s">
        <v>35</v>
      </c>
      <c r="H19" s="34" t="s">
        <v>42</v>
      </c>
    </row>
    <row r="20" spans="1:8" x14ac:dyDescent="0.2">
      <c r="A20" s="35">
        <v>1</v>
      </c>
      <c r="B20" s="51">
        <v>2020383</v>
      </c>
      <c r="C20" s="42" t="s">
        <v>54</v>
      </c>
      <c r="D20" s="46" t="s">
        <v>55</v>
      </c>
      <c r="E20" s="36"/>
      <c r="F20" s="54">
        <v>3600</v>
      </c>
      <c r="G20" s="50" t="s">
        <v>56</v>
      </c>
      <c r="H20" s="48"/>
    </row>
    <row r="21" spans="1:8" ht="15" x14ac:dyDescent="0.25">
      <c r="F21" s="49">
        <f>+F20</f>
        <v>3600</v>
      </c>
    </row>
    <row r="25" spans="1:8" ht="13.5" thickBot="1" x14ac:dyDescent="0.25">
      <c r="B25" s="56" t="s">
        <v>71</v>
      </c>
    </row>
    <row r="26" spans="1:8" ht="30.75" thickBot="1" x14ac:dyDescent="0.3">
      <c r="A26" s="44" t="s">
        <v>43</v>
      </c>
      <c r="B26" s="30" t="s">
        <v>37</v>
      </c>
      <c r="C26" s="31" t="s">
        <v>38</v>
      </c>
      <c r="D26" s="40" t="s">
        <v>39</v>
      </c>
      <c r="E26" s="32" t="s">
        <v>40</v>
      </c>
      <c r="F26" s="33" t="s">
        <v>41</v>
      </c>
      <c r="G26" s="31" t="s">
        <v>35</v>
      </c>
      <c r="H26" s="34" t="s">
        <v>42</v>
      </c>
    </row>
    <row r="27" spans="1:8" ht="13.5" thickBot="1" x14ac:dyDescent="0.25">
      <c r="A27" s="43">
        <v>1</v>
      </c>
      <c r="B27" s="51"/>
      <c r="C27" s="42" t="s">
        <v>61</v>
      </c>
      <c r="D27" s="46" t="s">
        <v>62</v>
      </c>
      <c r="E27" s="45"/>
      <c r="F27" s="53">
        <v>3200</v>
      </c>
      <c r="G27" s="50" t="s">
        <v>63</v>
      </c>
      <c r="H27" s="47"/>
    </row>
    <row r="28" spans="1:8" ht="13.5" thickBot="1" x14ac:dyDescent="0.25">
      <c r="A28" s="35">
        <v>2</v>
      </c>
      <c r="B28" s="51"/>
      <c r="C28" s="42" t="s">
        <v>64</v>
      </c>
      <c r="D28" s="46" t="s">
        <v>62</v>
      </c>
      <c r="E28" s="36"/>
      <c r="F28" s="37">
        <v>3200</v>
      </c>
      <c r="G28" s="50" t="s">
        <v>63</v>
      </c>
      <c r="H28" s="48"/>
    </row>
    <row r="29" spans="1:8" ht="13.5" thickBot="1" x14ac:dyDescent="0.25">
      <c r="A29" s="35">
        <v>3</v>
      </c>
      <c r="B29" s="51"/>
      <c r="C29" s="41" t="s">
        <v>65</v>
      </c>
      <c r="D29" s="58" t="s">
        <v>72</v>
      </c>
      <c r="E29" s="36"/>
      <c r="F29" s="37">
        <v>3200</v>
      </c>
      <c r="G29" s="50" t="s">
        <v>66</v>
      </c>
      <c r="H29" s="48"/>
    </row>
    <row r="30" spans="1:8" x14ac:dyDescent="0.2">
      <c r="A30" s="35">
        <v>4</v>
      </c>
      <c r="B30" s="51"/>
      <c r="C30" s="59" t="s">
        <v>73</v>
      </c>
      <c r="D30" s="58" t="s">
        <v>72</v>
      </c>
      <c r="E30" s="36"/>
      <c r="F30" s="37">
        <v>3200</v>
      </c>
      <c r="G30" s="50" t="s">
        <v>60</v>
      </c>
      <c r="H30" s="48"/>
    </row>
    <row r="31" spans="1:8" ht="15" x14ac:dyDescent="0.25">
      <c r="F31" s="49">
        <f>SUM(F27:F30)</f>
        <v>12800</v>
      </c>
    </row>
    <row r="36" spans="1:8" ht="13.5" thickBot="1" x14ac:dyDescent="0.25">
      <c r="A36" s="57" t="s">
        <v>69</v>
      </c>
      <c r="C36" s="55" t="s">
        <v>74</v>
      </c>
      <c r="F36" s="15"/>
    </row>
    <row r="37" spans="1:8" ht="30.75" thickBot="1" x14ac:dyDescent="0.3">
      <c r="A37" s="44" t="s">
        <v>43</v>
      </c>
      <c r="B37" s="30" t="s">
        <v>37</v>
      </c>
      <c r="C37" s="31" t="s">
        <v>38</v>
      </c>
      <c r="D37" s="40" t="s">
        <v>39</v>
      </c>
      <c r="E37" s="32" t="s">
        <v>40</v>
      </c>
      <c r="F37" s="33" t="s">
        <v>41</v>
      </c>
      <c r="G37" s="31" t="s">
        <v>35</v>
      </c>
      <c r="H37" s="34" t="s">
        <v>42</v>
      </c>
    </row>
    <row r="38" spans="1:8" x14ac:dyDescent="0.2">
      <c r="A38" s="51">
        <v>11</v>
      </c>
      <c r="B38" s="51">
        <v>2020398</v>
      </c>
      <c r="C38" s="42" t="s">
        <v>57</v>
      </c>
      <c r="D38" s="46" t="s">
        <v>59</v>
      </c>
      <c r="E38" s="36"/>
      <c r="F38" s="37">
        <v>4093</v>
      </c>
      <c r="G38" s="50" t="s">
        <v>60</v>
      </c>
      <c r="H38" s="48"/>
    </row>
    <row r="39" spans="1:8" ht="15" x14ac:dyDescent="0.25">
      <c r="F39" s="49">
        <f>+F38</f>
        <v>4093</v>
      </c>
    </row>
    <row r="42" spans="1:8" x14ac:dyDescent="0.2">
      <c r="F42" s="15">
        <f>+F16+F21+F31+F39</f>
        <v>56193.04</v>
      </c>
    </row>
    <row r="43" spans="1:8" x14ac:dyDescent="0.2">
      <c r="F43" s="15"/>
    </row>
    <row r="44" spans="1:8" x14ac:dyDescent="0.2">
      <c r="F44" s="15"/>
    </row>
    <row r="48" spans="1:8" x14ac:dyDescent="0.2">
      <c r="F48" s="15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ANALISIS</vt:lpstr>
      <vt:lpstr>DATOS ALUMNOS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Auxadmon</cp:lastModifiedBy>
  <dcterms:created xsi:type="dcterms:W3CDTF">2022-02-02T17:13:48Z</dcterms:created>
  <dcterms:modified xsi:type="dcterms:W3CDTF">2022-03-08T16:53:35Z</dcterms:modified>
</cp:coreProperties>
</file>