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AJA\MAESTRIAS\ESTADOS DE CTA\EDO DE CTA 2022\"/>
    </mc:Choice>
  </mc:AlternateContent>
  <xr:revisionPtr revIDLastSave="0" documentId="13_ncr:1_{2C22C5EF-CA65-42B2-8127-EAB68324518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DATOS ALUMNOS" sheetId="1" r:id="rId1"/>
    <sheet name="ANALISIS 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2" l="1"/>
  <c r="J16" i="2"/>
  <c r="C17" i="2"/>
  <c r="C18" i="2"/>
  <c r="C83" i="2"/>
  <c r="C84" i="2" s="1"/>
  <c r="C85" i="2" s="1"/>
  <c r="C46" i="2"/>
  <c r="C48" i="2" s="1"/>
  <c r="C49" i="2" s="1"/>
  <c r="C15" i="2"/>
  <c r="C80" i="2"/>
  <c r="C44" i="2"/>
  <c r="G61" i="1"/>
  <c r="C86" i="2" l="1"/>
  <c r="C87" i="2" s="1"/>
  <c r="L8" i="2" s="1"/>
  <c r="C50" i="2"/>
  <c r="C51" i="2" s="1"/>
  <c r="L7" i="2" s="1"/>
  <c r="C12" i="2"/>
  <c r="C19" i="2" l="1"/>
  <c r="C20" i="2" s="1"/>
  <c r="L6" i="2" s="1"/>
  <c r="L9" i="2" s="1"/>
</calcChain>
</file>

<file path=xl/sharedStrings.xml><?xml version="1.0" encoding="utf-8"?>
<sst xmlns="http://schemas.openxmlformats.org/spreadsheetml/2006/main" count="328" uniqueCount="147">
  <si>
    <t>INSTITUTO TECNOLÓGICO DE LA CONSTRUCCIÓN</t>
  </si>
  <si>
    <t>FECHA</t>
  </si>
  <si>
    <t>02 DE FEBRERO DE 2022.</t>
  </si>
  <si>
    <t>MAESTRÍA EN</t>
  </si>
  <si>
    <t xml:space="preserve">EN GERENCIA DE PROYECTOS, EQUIVALENCIA </t>
  </si>
  <si>
    <t>CED</t>
  </si>
  <si>
    <t xml:space="preserve">GUANAJUATO </t>
  </si>
  <si>
    <t>MGP-8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</si>
  <si>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</si>
  <si>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</si>
  <si>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</si>
  <si>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</si>
  <si>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</si>
  <si>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</si>
  <si>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</si>
  <si>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</si>
  <si>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HUMBERTO CORRALES MESTAS</t>
  </si>
  <si>
    <t xml:space="preserve">1ER SEMESTRE </t>
  </si>
  <si>
    <t xml:space="preserve">MARZO </t>
  </si>
  <si>
    <t>20220301</t>
  </si>
  <si>
    <t xml:space="preserve">VICTOR OLEGARIO MENDOZA MALAGON </t>
  </si>
  <si>
    <t>MARZO</t>
  </si>
  <si>
    <t>20220302</t>
  </si>
  <si>
    <t xml:space="preserve">DAVID BRAVO CARMONA </t>
  </si>
  <si>
    <t>LUZ FABIOLA GARCIA SOTO</t>
  </si>
  <si>
    <t>20220304</t>
  </si>
  <si>
    <t>HUERTA CRUCES MIGUEL</t>
  </si>
  <si>
    <t>FEBRERO</t>
  </si>
  <si>
    <t xml:space="preserve">DAVID RAMIREZ GONZALEZ </t>
  </si>
  <si>
    <t>20220308</t>
  </si>
  <si>
    <t>DIEGO RAMIREZ VILLALVAZO</t>
  </si>
  <si>
    <t xml:space="preserve">KARINA  GONZALEZ CABRERA </t>
  </si>
  <si>
    <t>ALDO ULISES YOCUPICIO CHAVEZ</t>
  </si>
  <si>
    <t>20220309</t>
  </si>
  <si>
    <t xml:space="preserve"> JUAN MARCOS RODRIGUEZ RODRIGUEZ</t>
  </si>
  <si>
    <t>20220310</t>
  </si>
  <si>
    <t xml:space="preserve">JAVIER IVAN ORTEGA MARIN </t>
  </si>
  <si>
    <t>ENERO,FEBRERO,MARZO</t>
  </si>
  <si>
    <t>COMPLEMENTO MARZO</t>
  </si>
  <si>
    <t xml:space="preserve">GABRIEL FALCON ANAYA </t>
  </si>
  <si>
    <t>20220323</t>
  </si>
  <si>
    <t>MAC-16</t>
  </si>
  <si>
    <t>HUMBERTO VICTOR SARABIA LANDEROS</t>
  </si>
  <si>
    <t>INSCRIIPCIÓN</t>
  </si>
  <si>
    <t xml:space="preserve">LUIS EUGENIO RODRIGUEZ RUBIO </t>
  </si>
  <si>
    <t xml:space="preserve">OSCAR ZARAZUA JAIME </t>
  </si>
  <si>
    <t>20220307</t>
  </si>
  <si>
    <t>SAMANTHA URREA GUTIERREZ</t>
  </si>
  <si>
    <t>MA. DEl ROCIO SANCHEZ SALAZAR</t>
  </si>
  <si>
    <t xml:space="preserve">MELISSA HERNANDEZ VAZQUEZ </t>
  </si>
  <si>
    <t>KITZEL CORDOVA ATILANO</t>
  </si>
  <si>
    <t>EDGAR HUMBERTO PALACIOS YEBRA</t>
  </si>
  <si>
    <t>20220311</t>
  </si>
  <si>
    <t>BRENDA MURRIETA LANDEROS</t>
  </si>
  <si>
    <t>ANJA NASHELY LOPEZ CABRERA</t>
  </si>
  <si>
    <t>MA. Del ROCIO SANCHEZ SALAZAR</t>
  </si>
  <si>
    <t xml:space="preserve">LUIS EUGENIO  RODRIGUEZ RUBIO </t>
  </si>
  <si>
    <t>ABRIL</t>
  </si>
  <si>
    <t>ABRIL y  MAYO</t>
  </si>
  <si>
    <t>20220325</t>
  </si>
  <si>
    <t>MVIB-7</t>
  </si>
  <si>
    <t>EDUARDO FLORES MENDOZA</t>
  </si>
  <si>
    <t>20220303</t>
  </si>
  <si>
    <t>JORDY SALVADOR PARAMO AGUILAR</t>
  </si>
  <si>
    <t xml:space="preserve">GRISELDA MARIA MARQUEZ GARCIA </t>
  </si>
  <si>
    <t>ARMANDO GARCIA MARTINEZ</t>
  </si>
  <si>
    <t>MISAEL JOSAFAT CHAVEZ GONZALEZ</t>
  </si>
  <si>
    <t>20220316</t>
  </si>
  <si>
    <t>20220330</t>
  </si>
  <si>
    <t xml:space="preserve">TOTAL GENERAL </t>
  </si>
  <si>
    <t xml:space="preserve">SERVICIOS ITC </t>
  </si>
  <si>
    <t xml:space="preserve">ESTRADA RICO JOSE FERNANDO </t>
  </si>
  <si>
    <t xml:space="preserve">CERTIFICADO </t>
  </si>
  <si>
    <t xml:space="preserve">CED GUANAJUATO </t>
  </si>
  <si>
    <t>ANÁLISIS MAESTRIA</t>
  </si>
  <si>
    <t>MAESTRIA</t>
  </si>
  <si>
    <t xml:space="preserve">COTO MODULO </t>
  </si>
  <si>
    <t>Semestre</t>
  </si>
  <si>
    <t>Avance/ Modulo</t>
  </si>
  <si>
    <t>Asignatura</t>
  </si>
  <si>
    <t>PERIODO</t>
  </si>
  <si>
    <t>MGP-8 EQ</t>
  </si>
  <si>
    <t>EN CONCILIACIÓN</t>
  </si>
  <si>
    <t>1ro</t>
  </si>
  <si>
    <t xml:space="preserve"> 01/06</t>
  </si>
  <si>
    <t xml:space="preserve">MATERIA APLICACIONES INFORMATICAS </t>
  </si>
  <si>
    <t>14 ENERO - 05 FEBRERO</t>
  </si>
  <si>
    <t xml:space="preserve"> 02/06</t>
  </si>
  <si>
    <t xml:space="preserve">INVESTIGACION DE MERCADOS </t>
  </si>
  <si>
    <t>11 FEBRERO - 05 MARZO</t>
  </si>
  <si>
    <t xml:space="preserve"> 03/05</t>
  </si>
  <si>
    <t xml:space="preserve"> 04/06</t>
  </si>
  <si>
    <t xml:space="preserve"> 05/06</t>
  </si>
  <si>
    <t xml:space="preserve"> 06/06</t>
  </si>
  <si>
    <t xml:space="preserve">Ingresos </t>
  </si>
  <si>
    <t>REMANENTE NETO</t>
  </si>
  <si>
    <t>SUBTOTAL</t>
  </si>
  <si>
    <t xml:space="preserve">MAS IVA  </t>
  </si>
  <si>
    <t xml:space="preserve">IMPORTE A FACTURAR </t>
  </si>
  <si>
    <t>MARZO 2022.</t>
  </si>
  <si>
    <t>08 ABRIL - 14 MAYO</t>
  </si>
  <si>
    <t>DIRECION ESTRATEGICA DEL PROYECTO</t>
  </si>
  <si>
    <t>17-10010</t>
  </si>
  <si>
    <t>17-10011</t>
  </si>
  <si>
    <t>ANALISIS MAC MARZO 22</t>
  </si>
  <si>
    <t>ALUMNOS</t>
  </si>
  <si>
    <t>MAC</t>
  </si>
  <si>
    <t xml:space="preserve"> 01/15</t>
  </si>
  <si>
    <t>PLANEACION, PROGRAMACION Y CONTROL DE OBRA</t>
  </si>
  <si>
    <t>11 MARZO - 02 ABRIL 2022</t>
  </si>
  <si>
    <t>VINCULADO</t>
  </si>
  <si>
    <t xml:space="preserve"> 02/15</t>
  </si>
  <si>
    <t>CONTABILIDAD Y FINANZAS</t>
  </si>
  <si>
    <t xml:space="preserve"> 03/15</t>
  </si>
  <si>
    <t>ANALISIS DE COSTOS</t>
  </si>
  <si>
    <t xml:space="preserve"> 04/05</t>
  </si>
  <si>
    <t>METODOS DE INVESTIGACION</t>
  </si>
  <si>
    <t xml:space="preserve"> 05/15</t>
  </si>
  <si>
    <t>LEGSLACION Y REG. EN LA INDUSTRIA DE LA CONSTRUCCION</t>
  </si>
  <si>
    <t>2do</t>
  </si>
  <si>
    <t xml:space="preserve"> 06/15</t>
  </si>
  <si>
    <t>ADMINISTRACION DE FINANZAS</t>
  </si>
  <si>
    <t xml:space="preserve"> 07/15</t>
  </si>
  <si>
    <t xml:space="preserve"> 08/15</t>
  </si>
  <si>
    <t xml:space="preserve"> 09/15</t>
  </si>
  <si>
    <t>3ro</t>
  </si>
  <si>
    <t xml:space="preserve"> 10/15</t>
  </si>
  <si>
    <t xml:space="preserve"> 11/15</t>
  </si>
  <si>
    <t xml:space="preserve"> 12/15</t>
  </si>
  <si>
    <t xml:space="preserve"> 13/15</t>
  </si>
  <si>
    <t xml:space="preserve"> 14/15</t>
  </si>
  <si>
    <t xml:space="preserve"> 15/15</t>
  </si>
  <si>
    <t>ANALISIS MVIIBN MARZO 2022</t>
  </si>
  <si>
    <t xml:space="preserve">MVIIBN </t>
  </si>
  <si>
    <t>ADMINISTRACION FINANCIERA Y CONTABILIDAD</t>
  </si>
  <si>
    <t>LEGISLACION Y NORMATIVIDAD EN LA VALUACION</t>
  </si>
  <si>
    <t>COSTOS DE CONSTRUCCION EN LA VALUACION</t>
  </si>
  <si>
    <t>INTRODUCCIÓN A LA VALUACIÓN</t>
  </si>
  <si>
    <t>INGENIERIA ECONOMICA Y FINANCIERA</t>
  </si>
  <si>
    <t>GUANAJUATO</t>
  </si>
  <si>
    <t>RESUMEN DE MAESTRIAS MARZO 22</t>
  </si>
  <si>
    <t>PROGRAMA</t>
  </si>
  <si>
    <t>ASIGNATURA</t>
  </si>
  <si>
    <t>MONTO</t>
  </si>
  <si>
    <t>MAC MARZO 22</t>
  </si>
  <si>
    <t>MVIIBN MARZO 22</t>
  </si>
  <si>
    <t>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</si>
</sst>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color rgb="FFFF000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w Cen MT Condensed"/>
      <family val="2"/>
    </font>
    <font>
      <sz val="12"/>
      <name val="Tw Cen MT Condensed"/>
      <family val="2"/>
    </font>
    <font>
      <sz val="11"/>
      <color theme="1"/>
      <name val="Tw Cen MT Condensed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14" fontId="2" fillId="0" borderId="0" xfId="1" applyNumberFormat="1" applyFont="1"/>
    <xf numFmtId="0" fontId="4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 wrapText="1"/>
    </xf>
    <xf numFmtId="17" fontId="2" fillId="2" borderId="2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3" fillId="0" borderId="5" xfId="1" applyBorder="1" applyAlignment="1">
      <alignment horizontal="center"/>
    </xf>
    <xf numFmtId="0" fontId="3" fillId="0" borderId="6" xfId="1" applyBorder="1" applyAlignment="1">
      <alignment horizontal="center" vertical="center"/>
    </xf>
    <xf numFmtId="0" fontId="3" fillId="0" borderId="7" xfId="1" applyFill="1" applyBorder="1"/>
    <xf numFmtId="4" fontId="3" fillId="0" borderId="7" xfId="1" applyNumberFormat="1" applyFill="1" applyBorder="1"/>
    <xf numFmtId="49" fontId="3" fillId="0" borderId="7" xfId="1" applyNumberFormat="1" applyFill="1" applyBorder="1"/>
    <xf numFmtId="0" fontId="3" fillId="0" borderId="7" xfId="1" applyBorder="1" applyAlignment="1">
      <alignment horizontal="center"/>
    </xf>
    <xf numFmtId="0" fontId="3" fillId="0" borderId="8" xfId="1" applyBorder="1" applyAlignment="1">
      <alignment horizontal="center" vertical="center"/>
    </xf>
    <xf numFmtId="0" fontId="3" fillId="0" borderId="0" xfId="1" applyBorder="1" applyAlignment="1">
      <alignment horizontal="center"/>
    </xf>
    <xf numFmtId="0" fontId="3" fillId="0" borderId="0" xfId="1" applyBorder="1" applyAlignment="1">
      <alignment horizontal="center" vertical="center"/>
    </xf>
    <xf numFmtId="0" fontId="3" fillId="0" borderId="0" xfId="1" applyFill="1" applyBorder="1"/>
    <xf numFmtId="9" fontId="3" fillId="0" borderId="0" xfId="3" applyFont="1" applyBorder="1" applyAlignment="1">
      <alignment horizontal="center"/>
    </xf>
    <xf numFmtId="44" fontId="3" fillId="0" borderId="0" xfId="2" applyFont="1" applyFill="1" applyBorder="1"/>
    <xf numFmtId="49" fontId="3" fillId="0" borderId="0" xfId="1" applyNumberFormat="1" applyFill="1" applyBorder="1" applyAlignment="1">
      <alignment horizontal="center"/>
    </xf>
    <xf numFmtId="44" fontId="3" fillId="0" borderId="0" xfId="2" applyFont="1" applyBorder="1"/>
    <xf numFmtId="44" fontId="5" fillId="3" borderId="0" xfId="1" applyNumberFormat="1" applyFont="1" applyFill="1"/>
    <xf numFmtId="0" fontId="3" fillId="0" borderId="7" xfId="1" applyFont="1" applyFill="1" applyBorder="1"/>
    <xf numFmtId="44" fontId="3" fillId="0" borderId="0" xfId="1" applyNumberFormat="1"/>
    <xf numFmtId="44" fontId="5" fillId="4" borderId="0" xfId="1" applyNumberFormat="1" applyFont="1" applyFill="1"/>
    <xf numFmtId="0" fontId="7" fillId="0" borderId="0" xfId="1" applyFont="1"/>
    <xf numFmtId="0" fontId="3" fillId="0" borderId="0" xfId="1" applyFont="1"/>
    <xf numFmtId="0" fontId="0" fillId="0" borderId="6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" fontId="1" fillId="2" borderId="9" xfId="5" applyNumberFormat="1" applyFont="1" applyFill="1" applyBorder="1"/>
    <xf numFmtId="0" fontId="2" fillId="0" borderId="10" xfId="0" applyFont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0" fontId="6" fillId="0" borderId="12" xfId="5" applyFont="1" applyBorder="1"/>
    <xf numFmtId="4" fontId="1" fillId="2" borderId="6" xfId="5" applyNumberFormat="1" applyFont="1" applyFill="1" applyBorder="1"/>
    <xf numFmtId="0" fontId="0" fillId="0" borderId="0" xfId="0" applyBorder="1"/>
    <xf numFmtId="16" fontId="0" fillId="0" borderId="13" xfId="0" applyNumberFormat="1" applyBorder="1" applyAlignment="1">
      <alignment horizontal="center"/>
    </xf>
    <xf numFmtId="4" fontId="1" fillId="0" borderId="6" xfId="5" applyNumberFormat="1" applyFont="1" applyBorder="1"/>
    <xf numFmtId="0" fontId="11" fillId="0" borderId="14" xfId="0" applyFont="1" applyFill="1" applyBorder="1" applyAlignment="1" applyProtection="1"/>
    <xf numFmtId="16" fontId="0" fillId="0" borderId="15" xfId="0" applyNumberFormat="1" applyBorder="1" applyAlignment="1">
      <alignment horizontal="center"/>
    </xf>
    <xf numFmtId="44" fontId="12" fillId="2" borderId="16" xfId="8" applyFont="1" applyFill="1" applyBorder="1"/>
    <xf numFmtId="16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17" fontId="0" fillId="0" borderId="0" xfId="0" applyNumberFormat="1"/>
    <xf numFmtId="44" fontId="0" fillId="0" borderId="0" xfId="8" applyFont="1"/>
    <xf numFmtId="44" fontId="0" fillId="0" borderId="0" xfId="0" applyNumberFormat="1"/>
    <xf numFmtId="44" fontId="13" fillId="0" borderId="0" xfId="0" applyNumberFormat="1" applyFont="1" applyBorder="1"/>
    <xf numFmtId="0" fontId="12" fillId="0" borderId="0" xfId="0" applyFont="1"/>
    <xf numFmtId="0" fontId="1" fillId="0" borderId="0" xfId="9"/>
    <xf numFmtId="0" fontId="10" fillId="2" borderId="26" xfId="9" applyFont="1" applyFill="1" applyBorder="1" applyAlignment="1">
      <alignment horizontal="center"/>
    </xf>
    <xf numFmtId="0" fontId="1" fillId="0" borderId="27" xfId="9" applyBorder="1" applyAlignment="1">
      <alignment horizontal="center"/>
    </xf>
    <xf numFmtId="44" fontId="0" fillId="2" borderId="20" xfId="10" applyFont="1" applyFill="1" applyBorder="1" applyAlignment="1">
      <alignment horizontal="center"/>
    </xf>
    <xf numFmtId="0" fontId="2" fillId="0" borderId="28" xfId="9" applyFont="1" applyBorder="1" applyAlignment="1">
      <alignment horizontal="center"/>
    </xf>
    <xf numFmtId="16" fontId="1" fillId="0" borderId="7" xfId="9" applyNumberFormat="1" applyBorder="1" applyAlignment="1">
      <alignment horizontal="center"/>
    </xf>
    <xf numFmtId="0" fontId="11" fillId="4" borderId="6" xfId="9" applyFont="1" applyFill="1" applyBorder="1" applyAlignment="1">
      <alignment horizontal="left"/>
    </xf>
    <xf numFmtId="0" fontId="10" fillId="2" borderId="0" xfId="9" applyFont="1" applyFill="1"/>
    <xf numFmtId="44" fontId="0" fillId="0" borderId="20" xfId="10" applyFont="1" applyBorder="1" applyAlignment="1">
      <alignment horizontal="center"/>
    </xf>
    <xf numFmtId="16" fontId="1" fillId="0" borderId="29" xfId="9" applyNumberFormat="1" applyBorder="1" applyAlignment="1">
      <alignment horizontal="center"/>
    </xf>
    <xf numFmtId="0" fontId="2" fillId="0" borderId="30" xfId="9" applyFont="1" applyBorder="1" applyAlignment="1">
      <alignment horizontal="center"/>
    </xf>
    <xf numFmtId="16" fontId="1" fillId="0" borderId="31" xfId="9" applyNumberFormat="1" applyBorder="1" applyAlignment="1">
      <alignment horizontal="center"/>
    </xf>
    <xf numFmtId="0" fontId="11" fillId="5" borderId="6" xfId="9" applyFont="1" applyFill="1" applyBorder="1" applyAlignment="1">
      <alignment horizontal="left"/>
    </xf>
    <xf numFmtId="0" fontId="14" fillId="0" borderId="29" xfId="9" applyFont="1" applyBorder="1" applyAlignment="1">
      <alignment horizontal="left"/>
    </xf>
    <xf numFmtId="0" fontId="15" fillId="3" borderId="6" xfId="9" applyFont="1" applyFill="1" applyBorder="1" applyAlignment="1">
      <alignment horizontal="left"/>
    </xf>
    <xf numFmtId="16" fontId="1" fillId="0" borderId="5" xfId="9" applyNumberFormat="1" applyBorder="1" applyAlignment="1">
      <alignment horizontal="center"/>
    </xf>
    <xf numFmtId="0" fontId="16" fillId="0" borderId="7" xfId="9" applyFont="1" applyBorder="1" applyAlignment="1">
      <alignment horizontal="left"/>
    </xf>
    <xf numFmtId="44" fontId="12" fillId="0" borderId="0" xfId="9" applyNumberFormat="1" applyFont="1"/>
    <xf numFmtId="44" fontId="12" fillId="4" borderId="0" xfId="9" applyNumberFormat="1" applyFont="1" applyFill="1"/>
    <xf numFmtId="44" fontId="13" fillId="0" borderId="0" xfId="0" applyNumberFormat="1" applyFont="1"/>
    <xf numFmtId="44" fontId="17" fillId="6" borderId="1" xfId="10" applyFont="1" applyFill="1" applyBorder="1"/>
    <xf numFmtId="44" fontId="1" fillId="0" borderId="0" xfId="9" applyNumberFormat="1"/>
    <xf numFmtId="0" fontId="1" fillId="0" borderId="32" xfId="9" applyBorder="1" applyAlignment="1">
      <alignment horizontal="center"/>
    </xf>
    <xf numFmtId="0" fontId="2" fillId="0" borderId="1" xfId="9" applyFont="1" applyBorder="1" applyAlignment="1">
      <alignment horizontal="center"/>
    </xf>
    <xf numFmtId="44" fontId="0" fillId="0" borderId="0" xfId="10" applyFont="1"/>
    <xf numFmtId="0" fontId="0" fillId="0" borderId="1" xfId="0" applyBorder="1" applyAlignment="1">
      <alignment horizontal="center"/>
    </xf>
    <xf numFmtId="0" fontId="0" fillId="0" borderId="35" xfId="0" applyBorder="1"/>
    <xf numFmtId="0" fontId="0" fillId="0" borderId="3" xfId="0" applyBorder="1" applyAlignment="1">
      <alignment horizontal="center"/>
    </xf>
    <xf numFmtId="44" fontId="0" fillId="0" borderId="36" xfId="0" applyNumberFormat="1" applyBorder="1"/>
    <xf numFmtId="0" fontId="0" fillId="0" borderId="17" xfId="0" applyBorder="1" applyAlignment="1">
      <alignment horizontal="center"/>
    </xf>
    <xf numFmtId="0" fontId="0" fillId="0" borderId="37" xfId="0" applyBorder="1"/>
    <xf numFmtId="0" fontId="0" fillId="0" borderId="16" xfId="0" applyBorder="1" applyAlignment="1">
      <alignment horizontal="center"/>
    </xf>
    <xf numFmtId="44" fontId="0" fillId="0" borderId="10" xfId="0" applyNumberFormat="1" applyBorder="1"/>
    <xf numFmtId="0" fontId="2" fillId="0" borderId="16" xfId="0" applyFont="1" applyBorder="1"/>
    <xf numFmtId="44" fontId="17" fillId="2" borderId="16" xfId="0" applyNumberFormat="1" applyFont="1" applyFill="1" applyBorder="1"/>
    <xf numFmtId="0" fontId="6" fillId="4" borderId="0" xfId="1" applyFont="1" applyFill="1" applyAlignment="1">
      <alignment horizontal="center"/>
    </xf>
    <xf numFmtId="0" fontId="3" fillId="0" borderId="8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0" xfId="9" applyFont="1" applyAlignment="1">
      <alignment horizontal="center"/>
    </xf>
    <xf numFmtId="0" fontId="2" fillId="0" borderId="18" xfId="9" applyFont="1" applyBorder="1" applyAlignment="1">
      <alignment horizontal="center"/>
    </xf>
    <xf numFmtId="0" fontId="9" fillId="0" borderId="19" xfId="9" applyFont="1" applyBorder="1" applyAlignment="1">
      <alignment horizontal="center" vertical="center" wrapText="1"/>
    </xf>
    <xf numFmtId="0" fontId="9" fillId="0" borderId="22" xfId="9" applyFont="1" applyBorder="1" applyAlignment="1">
      <alignment horizontal="center" vertical="center" wrapText="1"/>
    </xf>
    <xf numFmtId="0" fontId="9" fillId="0" borderId="20" xfId="9" applyFont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0" fontId="9" fillId="0" borderId="21" xfId="9" applyFont="1" applyBorder="1" applyAlignment="1">
      <alignment horizontal="center" vertical="center" wrapText="1"/>
    </xf>
    <xf numFmtId="0" fontId="9" fillId="0" borderId="25" xfId="9" applyFont="1" applyBorder="1" applyAlignment="1">
      <alignment horizontal="center" vertical="center" wrapText="1"/>
    </xf>
    <xf numFmtId="0" fontId="9" fillId="0" borderId="24" xfId="9" applyFont="1" applyBorder="1" applyAlignment="1">
      <alignment horizontal="center" vertical="center" wrapText="1"/>
    </xf>
    <xf numFmtId="0" fontId="1" fillId="0" borderId="20" xfId="9" applyBorder="1" applyAlignment="1">
      <alignment horizontal="center" vertical="center" wrapText="1"/>
    </xf>
    <xf numFmtId="0" fontId="1" fillId="0" borderId="23" xfId="9" applyBorder="1" applyAlignment="1">
      <alignment horizontal="center" vertical="center" wrapText="1"/>
    </xf>
    <xf numFmtId="44" fontId="9" fillId="0" borderId="20" xfId="9" applyNumberFormat="1" applyFont="1" applyBorder="1" applyAlignment="1">
      <alignment horizontal="center" vertical="center" wrapText="1"/>
    </xf>
    <xf numFmtId="44" fontId="9" fillId="0" borderId="24" xfId="9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1">
    <cellStyle name="Moneda" xfId="8" builtinId="4"/>
    <cellStyle name="Moneda 2" xfId="4" xr:uid="{00000000-0005-0000-0000-000001000000}"/>
    <cellStyle name="Moneda 2 2" xfId="10" xr:uid="{586CE1AA-FF89-4031-9176-1F956752416D}"/>
    <cellStyle name="Moneda 3" xfId="2" xr:uid="{00000000-0005-0000-0000-000002000000}"/>
    <cellStyle name="Normal" xfId="0" builtinId="0"/>
    <cellStyle name="Normal 2" xfId="5" xr:uid="{00000000-0005-0000-0000-000004000000}"/>
    <cellStyle name="Normal 2 2" xfId="9" xr:uid="{A0378A7E-FFD6-4A12-8554-FCFD1636225B}"/>
    <cellStyle name="Normal 3" xfId="6" xr:uid="{00000000-0005-0000-0000-000005000000}"/>
    <cellStyle name="Normal 4" xfId="7" xr:uid="{00000000-0005-0000-0000-000006000000}"/>
    <cellStyle name="Normal 5" xfId="1" xr:uid="{00000000-0005-0000-0000-000007000000}"/>
    <cellStyle name="Porcentaje 2" xfId="3" xr:uid="{00000000-0005-0000-0000-000008000000}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265322</xdr:colOff>
      <xdr:row>2</xdr:row>
      <xdr:rowOff>123825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AE8DE8F-3A6E-45D2-946D-0C970AC8E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027322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opLeftCell="A37" workbookViewId="0">
      <selection activeCell="G62" sqref="G62"/>
    </sheetView>
  </sheetViews>
  <sheetFormatPr baseColWidth="10" defaultRowHeight="15" x14ac:dyDescent="0.25"/>
  <cols>
    <col min="3" max="3" width="30" customWidth="1"/>
    <col min="4" max="4" width="22.42578125" customWidth="1"/>
    <col min="5" max="5" width="27.28515625" customWidth="1"/>
    <col min="7" max="7" width="17.5703125" customWidth="1"/>
  </cols>
  <sheetData>
    <row r="1" spans="1:9" x14ac:dyDescent="0.25">
      <c r="A1" s="1"/>
      <c r="B1" s="1"/>
      <c r="C1" s="2" t="s">
        <v>0</v>
      </c>
      <c r="D1" s="2"/>
      <c r="E1" s="2"/>
      <c r="F1" s="2"/>
      <c r="G1" s="1"/>
      <c r="H1" s="1"/>
      <c r="I1" s="1"/>
    </row>
    <row r="2" spans="1:9" x14ac:dyDescent="0.25">
      <c r="A2" s="1"/>
      <c r="B2" s="3" t="s">
        <v>1</v>
      </c>
      <c r="C2" s="4" t="s">
        <v>2</v>
      </c>
      <c r="D2" s="4"/>
      <c r="E2" s="4"/>
      <c r="F2" s="4"/>
      <c r="G2" s="1"/>
      <c r="H2" s="1"/>
      <c r="I2" s="1"/>
    </row>
    <row r="3" spans="1:9" x14ac:dyDescent="0.25">
      <c r="A3" s="1"/>
      <c r="B3" s="3" t="s">
        <v>3</v>
      </c>
      <c r="C3" s="2" t="s">
        <v>4</v>
      </c>
      <c r="D3" s="2"/>
      <c r="E3" s="2"/>
      <c r="F3" s="2"/>
      <c r="G3" s="1"/>
      <c r="H3" s="1"/>
      <c r="I3" s="1"/>
    </row>
    <row r="4" spans="1:9" x14ac:dyDescent="0.25">
      <c r="A4" s="1"/>
      <c r="B4" s="3" t="s">
        <v>5</v>
      </c>
      <c r="C4" s="2" t="s">
        <v>6</v>
      </c>
      <c r="D4" s="2"/>
      <c r="E4" s="2"/>
      <c r="F4" s="2"/>
      <c r="G4" s="1"/>
      <c r="H4" s="1"/>
      <c r="I4" s="1"/>
    </row>
    <row r="5" spans="1:9" x14ac:dyDescent="0.25">
      <c r="A5" s="1"/>
      <c r="B5" s="3"/>
      <c r="C5" s="2"/>
      <c r="D5" s="2"/>
      <c r="E5" s="2"/>
      <c r="F5" s="2"/>
      <c r="G5" s="1"/>
      <c r="H5" s="1"/>
      <c r="I5" s="1"/>
    </row>
    <row r="6" spans="1:9" ht="15.75" thickBot="1" x14ac:dyDescent="0.3">
      <c r="A6" s="1"/>
      <c r="B6" s="5" t="s">
        <v>7</v>
      </c>
      <c r="C6" s="2"/>
      <c r="D6" s="2"/>
      <c r="E6" s="2"/>
      <c r="F6" s="2"/>
      <c r="G6" s="1"/>
      <c r="H6" s="1"/>
      <c r="I6" s="1"/>
    </row>
    <row r="7" spans="1:9" ht="30.75" thickBot="1" x14ac:dyDescent="0.3">
      <c r="A7" s="6" t="s">
        <v>8</v>
      </c>
      <c r="B7" s="7" t="s">
        <v>9</v>
      </c>
      <c r="C7" s="8" t="s">
        <v>10</v>
      </c>
      <c r="D7" s="9" t="s">
        <v>11</v>
      </c>
      <c r="E7" s="10" t="s">
        <v>12</v>
      </c>
      <c r="F7" s="10" t="s">
        <v>13</v>
      </c>
      <c r="G7" s="11" t="s">
        <v>14</v>
      </c>
      <c r="H7" s="8" t="s">
        <v>1</v>
      </c>
      <c r="I7" s="12" t="s">
        <v>15</v>
      </c>
    </row>
    <row r="8" spans="1:9" x14ac:dyDescent="0.25">
      <c r="A8" s="13">
        <v>1</v>
      </c>
      <c r="B8" s="14">
        <v>1616010206</v>
      </c>
      <c r="C8" s="15" t="s">
        <v>16</v>
      </c>
      <c r="D8" s="15" t="s">
        <v>17</v>
      </c>
      <c r="E8" s="15" t="s">
        <v>18</v>
      </c>
      <c r="F8" s="15"/>
      <c r="G8" s="16">
        <v>3881</v>
      </c>
      <c r="H8" s="17" t="s">
        <v>19</v>
      </c>
      <c r="I8" s="15"/>
    </row>
    <row r="9" spans="1:9" x14ac:dyDescent="0.25">
      <c r="A9" s="18">
        <v>2</v>
      </c>
      <c r="B9" s="14">
        <v>2020397</v>
      </c>
      <c r="C9" s="15" t="s">
        <v>20</v>
      </c>
      <c r="D9" s="15" t="s">
        <v>17</v>
      </c>
      <c r="E9" s="15" t="s">
        <v>21</v>
      </c>
      <c r="F9" s="15"/>
      <c r="G9" s="16">
        <v>3648.14</v>
      </c>
      <c r="H9" s="17" t="s">
        <v>22</v>
      </c>
      <c r="I9" s="15"/>
    </row>
    <row r="10" spans="1:9" x14ac:dyDescent="0.25">
      <c r="A10" s="18">
        <v>3</v>
      </c>
      <c r="B10" s="14">
        <v>2020401</v>
      </c>
      <c r="C10" s="15" t="s">
        <v>23</v>
      </c>
      <c r="D10" s="15" t="s">
        <v>17</v>
      </c>
      <c r="E10" s="15" t="s">
        <v>18</v>
      </c>
      <c r="F10" s="15"/>
      <c r="G10" s="16">
        <v>3647</v>
      </c>
      <c r="H10" s="17" t="s">
        <v>22</v>
      </c>
      <c r="I10" s="15"/>
    </row>
    <row r="11" spans="1:9" x14ac:dyDescent="0.25">
      <c r="A11" s="18">
        <v>4</v>
      </c>
      <c r="B11" s="14">
        <v>2020398</v>
      </c>
      <c r="C11" s="15" t="s">
        <v>24</v>
      </c>
      <c r="D11" s="15" t="s">
        <v>17</v>
      </c>
      <c r="E11" s="15" t="s">
        <v>21</v>
      </c>
      <c r="F11" s="15"/>
      <c r="G11" s="16">
        <v>3648</v>
      </c>
      <c r="H11" s="17" t="s">
        <v>25</v>
      </c>
      <c r="I11" s="15"/>
    </row>
    <row r="12" spans="1:9" x14ac:dyDescent="0.25">
      <c r="A12" s="18">
        <v>5</v>
      </c>
      <c r="B12" s="90" t="s">
        <v>102</v>
      </c>
      <c r="C12" s="15" t="s">
        <v>26</v>
      </c>
      <c r="D12" s="15" t="s">
        <v>17</v>
      </c>
      <c r="E12" s="15" t="s">
        <v>27</v>
      </c>
      <c r="F12" s="15"/>
      <c r="G12" s="16">
        <v>3881</v>
      </c>
      <c r="H12" s="17" t="s">
        <v>25</v>
      </c>
      <c r="I12" s="15"/>
    </row>
    <row r="13" spans="1:9" x14ac:dyDescent="0.25">
      <c r="A13" s="19">
        <v>6</v>
      </c>
      <c r="B13" s="91"/>
      <c r="C13" s="15" t="s">
        <v>26</v>
      </c>
      <c r="D13" s="15" t="s">
        <v>17</v>
      </c>
      <c r="E13" s="15" t="s">
        <v>18</v>
      </c>
      <c r="F13" s="15"/>
      <c r="G13" s="16">
        <v>3648.14</v>
      </c>
      <c r="H13" s="17" t="s">
        <v>25</v>
      </c>
      <c r="I13" s="15"/>
    </row>
    <row r="14" spans="1:9" x14ac:dyDescent="0.25">
      <c r="A14" s="18">
        <v>7</v>
      </c>
      <c r="B14" s="14">
        <v>2020384</v>
      </c>
      <c r="C14" s="15" t="s">
        <v>28</v>
      </c>
      <c r="D14" s="15" t="s">
        <v>17</v>
      </c>
      <c r="E14" s="15" t="s">
        <v>21</v>
      </c>
      <c r="F14" s="15"/>
      <c r="G14" s="16">
        <v>3648.14</v>
      </c>
      <c r="H14" s="17" t="s">
        <v>29</v>
      </c>
      <c r="I14" s="15"/>
    </row>
    <row r="15" spans="1:9" x14ac:dyDescent="0.25">
      <c r="A15" s="18">
        <v>8</v>
      </c>
      <c r="B15" s="14">
        <v>2020382</v>
      </c>
      <c r="C15" s="15" t="s">
        <v>30</v>
      </c>
      <c r="D15" s="15" t="s">
        <v>17</v>
      </c>
      <c r="E15" s="15" t="s">
        <v>21</v>
      </c>
      <c r="F15" s="15"/>
      <c r="G15" s="16">
        <v>3648.14</v>
      </c>
      <c r="H15" s="17" t="s">
        <v>29</v>
      </c>
      <c r="I15" s="15"/>
    </row>
    <row r="16" spans="1:9" x14ac:dyDescent="0.25">
      <c r="A16" s="18">
        <v>9</v>
      </c>
      <c r="B16" s="14">
        <v>161210310</v>
      </c>
      <c r="C16" s="15" t="s">
        <v>31</v>
      </c>
      <c r="D16" s="15" t="s">
        <v>17</v>
      </c>
      <c r="E16" s="15" t="s">
        <v>21</v>
      </c>
      <c r="F16" s="15"/>
      <c r="G16" s="16">
        <v>3880</v>
      </c>
      <c r="H16" s="17" t="s">
        <v>29</v>
      </c>
      <c r="I16" s="15"/>
    </row>
    <row r="17" spans="1:9" x14ac:dyDescent="0.25">
      <c r="A17" s="18">
        <v>10</v>
      </c>
      <c r="B17" s="14">
        <v>2020385</v>
      </c>
      <c r="C17" s="15" t="s">
        <v>32</v>
      </c>
      <c r="D17" s="15" t="s">
        <v>17</v>
      </c>
      <c r="E17" s="15" t="s">
        <v>21</v>
      </c>
      <c r="F17" s="15"/>
      <c r="G17" s="16">
        <v>3880</v>
      </c>
      <c r="H17" s="17" t="s">
        <v>33</v>
      </c>
      <c r="I17" s="15"/>
    </row>
    <row r="18" spans="1:9" x14ac:dyDescent="0.25">
      <c r="A18" s="18">
        <v>11</v>
      </c>
      <c r="B18" s="14">
        <v>1920301</v>
      </c>
      <c r="C18" s="15" t="s">
        <v>34</v>
      </c>
      <c r="D18" s="15" t="s">
        <v>17</v>
      </c>
      <c r="E18" s="15" t="s">
        <v>21</v>
      </c>
      <c r="F18" s="15"/>
      <c r="G18" s="16">
        <v>1940.5</v>
      </c>
      <c r="H18" s="17" t="s">
        <v>35</v>
      </c>
      <c r="I18" s="15"/>
    </row>
    <row r="19" spans="1:9" x14ac:dyDescent="0.25">
      <c r="A19" s="18">
        <v>12</v>
      </c>
      <c r="B19" s="90" t="s">
        <v>103</v>
      </c>
      <c r="C19" s="15" t="s">
        <v>36</v>
      </c>
      <c r="D19" s="15" t="s">
        <v>17</v>
      </c>
      <c r="E19" s="15" t="s">
        <v>37</v>
      </c>
      <c r="F19" s="15"/>
      <c r="G19" s="16">
        <v>10000</v>
      </c>
      <c r="H19" s="17" t="s">
        <v>35</v>
      </c>
      <c r="I19" s="15"/>
    </row>
    <row r="20" spans="1:9" x14ac:dyDescent="0.25">
      <c r="A20" s="18">
        <v>13</v>
      </c>
      <c r="B20" s="92"/>
      <c r="C20" s="15" t="s">
        <v>36</v>
      </c>
      <c r="D20" s="15" t="s">
        <v>17</v>
      </c>
      <c r="E20" s="15" t="s">
        <v>38</v>
      </c>
      <c r="F20" s="15"/>
      <c r="G20" s="16">
        <v>2200</v>
      </c>
      <c r="H20" s="17" t="s">
        <v>35</v>
      </c>
      <c r="I20" s="15"/>
    </row>
    <row r="21" spans="1:9" x14ac:dyDescent="0.25">
      <c r="A21" s="18">
        <v>14</v>
      </c>
      <c r="B21" s="91"/>
      <c r="C21" s="15" t="s">
        <v>36</v>
      </c>
      <c r="D21" s="15" t="s">
        <v>17</v>
      </c>
      <c r="E21" s="15" t="s">
        <v>38</v>
      </c>
      <c r="F21" s="15"/>
      <c r="G21" s="16">
        <v>400</v>
      </c>
      <c r="H21" s="17" t="s">
        <v>35</v>
      </c>
      <c r="I21" s="15"/>
    </row>
    <row r="22" spans="1:9" x14ac:dyDescent="0.25">
      <c r="A22" s="18">
        <v>15</v>
      </c>
      <c r="B22" s="14">
        <v>84503</v>
      </c>
      <c r="C22" s="15" t="s">
        <v>39</v>
      </c>
      <c r="D22" s="15" t="s">
        <v>17</v>
      </c>
      <c r="E22" s="15" t="s">
        <v>21</v>
      </c>
      <c r="F22" s="15"/>
      <c r="G22" s="16">
        <v>4030</v>
      </c>
      <c r="H22" s="17" t="s">
        <v>40</v>
      </c>
      <c r="I22" s="15"/>
    </row>
    <row r="23" spans="1:9" x14ac:dyDescent="0.25">
      <c r="A23" s="20"/>
      <c r="B23" s="21"/>
      <c r="C23" s="22"/>
      <c r="D23" s="22"/>
      <c r="E23" s="22"/>
      <c r="F23" s="23"/>
      <c r="G23" s="24"/>
      <c r="H23" s="25"/>
      <c r="I23" s="26"/>
    </row>
    <row r="24" spans="1:9" x14ac:dyDescent="0.25">
      <c r="A24" s="1"/>
      <c r="B24" s="1"/>
      <c r="C24" s="1"/>
      <c r="D24" s="1"/>
      <c r="E24" s="1"/>
      <c r="F24" s="1"/>
      <c r="G24" s="27">
        <v>55980.06</v>
      </c>
      <c r="H24" s="1"/>
      <c r="I24" s="1"/>
    </row>
    <row r="26" spans="1:9" ht="15.75" thickBot="1" x14ac:dyDescent="0.3">
      <c r="A26" s="1"/>
      <c r="B26" s="5" t="s">
        <v>41</v>
      </c>
      <c r="C26" s="1"/>
      <c r="D26" s="1"/>
      <c r="E26" s="1"/>
      <c r="F26" s="1"/>
      <c r="G26" s="1"/>
      <c r="H26" s="1"/>
      <c r="I26" s="1"/>
    </row>
    <row r="27" spans="1:9" ht="30.75" thickBot="1" x14ac:dyDescent="0.3">
      <c r="A27" s="6" t="s">
        <v>8</v>
      </c>
      <c r="B27" s="7" t="s">
        <v>9</v>
      </c>
      <c r="C27" s="8" t="s">
        <v>10</v>
      </c>
      <c r="D27" s="9" t="s">
        <v>11</v>
      </c>
      <c r="E27" s="10" t="s">
        <v>12</v>
      </c>
      <c r="F27" s="10" t="s">
        <v>13</v>
      </c>
      <c r="G27" s="11" t="s">
        <v>14</v>
      </c>
      <c r="H27" s="8" t="s">
        <v>1</v>
      </c>
      <c r="I27" s="12" t="s">
        <v>15</v>
      </c>
    </row>
    <row r="28" spans="1:9" x14ac:dyDescent="0.25">
      <c r="A28" s="18">
        <v>1</v>
      </c>
      <c r="B28" s="15"/>
      <c r="C28" s="15" t="s">
        <v>42</v>
      </c>
      <c r="D28" s="15" t="s">
        <v>17</v>
      </c>
      <c r="E28" s="15" t="s">
        <v>43</v>
      </c>
      <c r="F28" s="15"/>
      <c r="G28" s="16">
        <v>3200</v>
      </c>
      <c r="H28" s="17" t="s">
        <v>19</v>
      </c>
      <c r="I28" s="15"/>
    </row>
    <row r="29" spans="1:9" x14ac:dyDescent="0.25">
      <c r="A29" s="18">
        <v>2</v>
      </c>
      <c r="B29" s="15"/>
      <c r="C29" s="15" t="s">
        <v>44</v>
      </c>
      <c r="D29" s="15" t="s">
        <v>17</v>
      </c>
      <c r="E29" s="15" t="s">
        <v>43</v>
      </c>
      <c r="F29" s="15"/>
      <c r="G29" s="16">
        <v>3200</v>
      </c>
      <c r="H29" s="17" t="s">
        <v>25</v>
      </c>
      <c r="I29" s="15"/>
    </row>
    <row r="30" spans="1:9" x14ac:dyDescent="0.25">
      <c r="A30" s="18">
        <v>3</v>
      </c>
      <c r="B30" s="15"/>
      <c r="C30" s="15" t="s">
        <v>45</v>
      </c>
      <c r="D30" s="15" t="s">
        <v>17</v>
      </c>
      <c r="E30" s="15" t="s">
        <v>43</v>
      </c>
      <c r="F30" s="15"/>
      <c r="G30" s="16">
        <v>3200</v>
      </c>
      <c r="H30" s="17" t="s">
        <v>46</v>
      </c>
      <c r="I30" s="15"/>
    </row>
    <row r="31" spans="1:9" x14ac:dyDescent="0.25">
      <c r="A31" s="18">
        <v>4</v>
      </c>
      <c r="B31" s="15"/>
      <c r="C31" s="15" t="s">
        <v>47</v>
      </c>
      <c r="D31" s="15" t="s">
        <v>17</v>
      </c>
      <c r="E31" s="15" t="s">
        <v>43</v>
      </c>
      <c r="F31" s="15"/>
      <c r="G31" s="16">
        <v>3200</v>
      </c>
      <c r="H31" s="17" t="s">
        <v>46</v>
      </c>
      <c r="I31" s="15"/>
    </row>
    <row r="32" spans="1:9" x14ac:dyDescent="0.25">
      <c r="A32" s="18">
        <v>5</v>
      </c>
      <c r="B32" s="15"/>
      <c r="C32" s="15" t="s">
        <v>47</v>
      </c>
      <c r="D32" s="15" t="s">
        <v>17</v>
      </c>
      <c r="E32" s="15" t="s">
        <v>18</v>
      </c>
      <c r="F32" s="15"/>
      <c r="G32" s="16">
        <v>3880</v>
      </c>
      <c r="H32" s="17" t="s">
        <v>33</v>
      </c>
      <c r="I32" s="15"/>
    </row>
    <row r="33" spans="1:9" x14ac:dyDescent="0.25">
      <c r="A33" s="18">
        <v>6</v>
      </c>
      <c r="B33" s="15"/>
      <c r="C33" s="15" t="s">
        <v>48</v>
      </c>
      <c r="D33" s="15" t="s">
        <v>17</v>
      </c>
      <c r="E33" s="15" t="s">
        <v>43</v>
      </c>
      <c r="F33" s="15"/>
      <c r="G33" s="16">
        <v>3200</v>
      </c>
      <c r="H33" s="17" t="s">
        <v>33</v>
      </c>
      <c r="I33" s="15"/>
    </row>
    <row r="34" spans="1:9" x14ac:dyDescent="0.25">
      <c r="A34" s="18">
        <v>7</v>
      </c>
      <c r="B34" s="15"/>
      <c r="C34" s="15" t="s">
        <v>49</v>
      </c>
      <c r="D34" s="15" t="s">
        <v>17</v>
      </c>
      <c r="E34" s="15" t="s">
        <v>21</v>
      </c>
      <c r="F34" s="15"/>
      <c r="G34" s="16">
        <v>3880</v>
      </c>
      <c r="H34" s="17" t="s">
        <v>35</v>
      </c>
      <c r="I34" s="15"/>
    </row>
    <row r="35" spans="1:9" x14ac:dyDescent="0.25">
      <c r="A35" s="18">
        <v>8</v>
      </c>
      <c r="B35" s="15"/>
      <c r="C35" s="15" t="s">
        <v>50</v>
      </c>
      <c r="D35" s="15" t="s">
        <v>17</v>
      </c>
      <c r="E35" s="15" t="s">
        <v>21</v>
      </c>
      <c r="F35" s="15"/>
      <c r="G35" s="16">
        <v>3880</v>
      </c>
      <c r="H35" s="17" t="s">
        <v>35</v>
      </c>
      <c r="I35" s="15"/>
    </row>
    <row r="36" spans="1:9" x14ac:dyDescent="0.25">
      <c r="A36" s="18">
        <v>9</v>
      </c>
      <c r="B36" s="15"/>
      <c r="C36" s="15" t="s">
        <v>45</v>
      </c>
      <c r="D36" s="15" t="s">
        <v>17</v>
      </c>
      <c r="E36" s="15" t="s">
        <v>21</v>
      </c>
      <c r="F36" s="15"/>
      <c r="G36" s="16">
        <v>3880</v>
      </c>
      <c r="H36" s="17" t="s">
        <v>35</v>
      </c>
      <c r="I36" s="15"/>
    </row>
    <row r="37" spans="1:9" x14ac:dyDescent="0.25">
      <c r="A37" s="18">
        <v>10</v>
      </c>
      <c r="B37" s="15"/>
      <c r="C37" s="15" t="s">
        <v>51</v>
      </c>
      <c r="D37" s="15" t="s">
        <v>17</v>
      </c>
      <c r="E37" s="15" t="s">
        <v>21</v>
      </c>
      <c r="F37" s="15"/>
      <c r="G37" s="16">
        <v>3880</v>
      </c>
      <c r="H37" s="17" t="s">
        <v>52</v>
      </c>
      <c r="I37" s="15"/>
    </row>
    <row r="38" spans="1:9" x14ac:dyDescent="0.25">
      <c r="A38" s="18">
        <v>11</v>
      </c>
      <c r="B38" s="15"/>
      <c r="C38" s="15" t="s">
        <v>53</v>
      </c>
      <c r="D38" s="15" t="s">
        <v>17</v>
      </c>
      <c r="E38" s="15" t="s">
        <v>21</v>
      </c>
      <c r="F38" s="15"/>
      <c r="G38" s="16">
        <v>3880</v>
      </c>
      <c r="H38" s="17" t="s">
        <v>52</v>
      </c>
      <c r="I38" s="15"/>
    </row>
    <row r="39" spans="1:9" x14ac:dyDescent="0.25">
      <c r="A39" s="18">
        <v>12</v>
      </c>
      <c r="B39" s="15"/>
      <c r="C39" s="15" t="s">
        <v>54</v>
      </c>
      <c r="D39" s="15" t="s">
        <v>17</v>
      </c>
      <c r="E39" s="15" t="s">
        <v>43</v>
      </c>
      <c r="F39" s="15"/>
      <c r="G39" s="16">
        <v>3200</v>
      </c>
      <c r="H39" s="17" t="s">
        <v>52</v>
      </c>
      <c r="I39" s="15"/>
    </row>
    <row r="40" spans="1:9" x14ac:dyDescent="0.25">
      <c r="A40" s="18">
        <v>13</v>
      </c>
      <c r="B40" s="15"/>
      <c r="C40" s="15" t="s">
        <v>55</v>
      </c>
      <c r="D40" s="15" t="s">
        <v>17</v>
      </c>
      <c r="E40" s="28" t="s">
        <v>18</v>
      </c>
      <c r="F40" s="15"/>
      <c r="G40" s="16">
        <v>760</v>
      </c>
      <c r="H40" s="17" t="s">
        <v>52</v>
      </c>
      <c r="I40" s="15"/>
    </row>
    <row r="41" spans="1:9" x14ac:dyDescent="0.25">
      <c r="A41" s="18">
        <v>14</v>
      </c>
      <c r="B41" s="15"/>
      <c r="C41" s="15" t="s">
        <v>42</v>
      </c>
      <c r="D41" s="15" t="s">
        <v>17</v>
      </c>
      <c r="E41" s="15" t="s">
        <v>18</v>
      </c>
      <c r="F41" s="15"/>
      <c r="G41" s="16">
        <v>3880</v>
      </c>
      <c r="H41" s="17" t="s">
        <v>52</v>
      </c>
      <c r="I41" s="15"/>
    </row>
    <row r="42" spans="1:9" x14ac:dyDescent="0.25">
      <c r="A42" s="18">
        <v>15</v>
      </c>
      <c r="B42" s="15"/>
      <c r="C42" s="15" t="s">
        <v>56</v>
      </c>
      <c r="D42" s="15" t="s">
        <v>17</v>
      </c>
      <c r="E42" s="15" t="s">
        <v>21</v>
      </c>
      <c r="F42" s="15"/>
      <c r="G42" s="16">
        <v>3880</v>
      </c>
      <c r="H42" s="17" t="s">
        <v>52</v>
      </c>
      <c r="I42" s="15"/>
    </row>
    <row r="43" spans="1:9" x14ac:dyDescent="0.25">
      <c r="A43" s="18">
        <v>16</v>
      </c>
      <c r="B43" s="15"/>
      <c r="C43" s="15" t="s">
        <v>49</v>
      </c>
      <c r="D43" s="15" t="s">
        <v>17</v>
      </c>
      <c r="E43" s="15" t="s">
        <v>57</v>
      </c>
      <c r="F43" s="15"/>
      <c r="G43" s="16">
        <v>3880</v>
      </c>
      <c r="H43" s="17" t="s">
        <v>40</v>
      </c>
      <c r="I43" s="15"/>
    </row>
    <row r="44" spans="1:9" x14ac:dyDescent="0.25">
      <c r="A44" s="18">
        <v>17</v>
      </c>
      <c r="B44" s="15"/>
      <c r="C44" s="15" t="s">
        <v>42</v>
      </c>
      <c r="D44" s="15" t="s">
        <v>17</v>
      </c>
      <c r="E44" s="15" t="s">
        <v>58</v>
      </c>
      <c r="F44" s="15"/>
      <c r="G44" s="16">
        <v>7760</v>
      </c>
      <c r="H44" s="17" t="s">
        <v>59</v>
      </c>
      <c r="I44" s="15"/>
    </row>
    <row r="45" spans="1:9" x14ac:dyDescent="0.25">
      <c r="A45" s="1"/>
      <c r="B45" s="1"/>
      <c r="C45" s="1"/>
      <c r="D45" s="1"/>
      <c r="E45" s="1"/>
      <c r="F45" s="1"/>
      <c r="G45" s="27">
        <v>62640</v>
      </c>
      <c r="H45" s="1"/>
      <c r="I45" s="1"/>
    </row>
    <row r="48" spans="1:9" x14ac:dyDescent="0.25">
      <c r="A48" s="1"/>
      <c r="B48" s="1"/>
      <c r="C48" s="1"/>
      <c r="D48" s="1"/>
      <c r="E48" s="1"/>
      <c r="F48" s="1"/>
      <c r="G48" s="29"/>
      <c r="H48" s="1"/>
      <c r="I48" s="1"/>
    </row>
    <row r="49" spans="1:9" ht="15.75" thickBot="1" x14ac:dyDescent="0.3">
      <c r="A49" s="1"/>
      <c r="B49" s="5" t="s">
        <v>60</v>
      </c>
      <c r="C49" s="1"/>
      <c r="D49" s="1"/>
      <c r="E49" s="1"/>
      <c r="F49" s="1"/>
      <c r="G49" s="1"/>
      <c r="H49" s="1"/>
      <c r="I49" s="1"/>
    </row>
    <row r="50" spans="1:9" ht="30.75" thickBot="1" x14ac:dyDescent="0.3">
      <c r="A50" s="6" t="s">
        <v>8</v>
      </c>
      <c r="B50" s="7" t="s">
        <v>9</v>
      </c>
      <c r="C50" s="8" t="s">
        <v>10</v>
      </c>
      <c r="D50" s="9" t="s">
        <v>11</v>
      </c>
      <c r="E50" s="10" t="s">
        <v>12</v>
      </c>
      <c r="F50" s="10" t="s">
        <v>13</v>
      </c>
      <c r="G50" s="11" t="s">
        <v>14</v>
      </c>
      <c r="H50" s="8" t="s">
        <v>1</v>
      </c>
      <c r="I50" s="12" t="s">
        <v>15</v>
      </c>
    </row>
    <row r="51" spans="1:9" x14ac:dyDescent="0.25">
      <c r="A51" s="13">
        <v>1</v>
      </c>
      <c r="B51" s="15"/>
      <c r="C51" s="15" t="s">
        <v>61</v>
      </c>
      <c r="D51" s="15" t="s">
        <v>17</v>
      </c>
      <c r="E51" s="15" t="s">
        <v>18</v>
      </c>
      <c r="F51" s="15"/>
      <c r="G51" s="16">
        <v>3647</v>
      </c>
      <c r="H51" s="17" t="s">
        <v>62</v>
      </c>
      <c r="I51" s="15"/>
    </row>
    <row r="52" spans="1:9" x14ac:dyDescent="0.25">
      <c r="A52" s="18">
        <v>2</v>
      </c>
      <c r="B52" s="15"/>
      <c r="C52" s="15" t="s">
        <v>63</v>
      </c>
      <c r="D52" s="15" t="s">
        <v>17</v>
      </c>
      <c r="E52" s="15" t="s">
        <v>18</v>
      </c>
      <c r="F52" s="15"/>
      <c r="G52" s="16">
        <v>3647</v>
      </c>
      <c r="H52" s="17" t="s">
        <v>62</v>
      </c>
      <c r="I52" s="15"/>
    </row>
    <row r="53" spans="1:9" x14ac:dyDescent="0.25">
      <c r="A53" s="18">
        <v>3</v>
      </c>
      <c r="B53" s="15"/>
      <c r="C53" s="15" t="s">
        <v>64</v>
      </c>
      <c r="D53" s="15" t="s">
        <v>17</v>
      </c>
      <c r="E53" s="15" t="s">
        <v>21</v>
      </c>
      <c r="F53" s="15"/>
      <c r="G53" s="16">
        <v>3880</v>
      </c>
      <c r="H53" s="17" t="s">
        <v>35</v>
      </c>
      <c r="I53" s="15"/>
    </row>
    <row r="54" spans="1:9" x14ac:dyDescent="0.25">
      <c r="A54" s="18">
        <v>4</v>
      </c>
      <c r="B54" s="15"/>
      <c r="C54" s="15" t="s">
        <v>65</v>
      </c>
      <c r="D54" s="15" t="s">
        <v>17</v>
      </c>
      <c r="E54" s="15" t="s">
        <v>43</v>
      </c>
      <c r="F54" s="15"/>
      <c r="G54" s="16">
        <v>3200</v>
      </c>
      <c r="H54" s="17" t="s">
        <v>52</v>
      </c>
      <c r="I54" s="15"/>
    </row>
    <row r="55" spans="1:9" x14ac:dyDescent="0.25">
      <c r="A55" s="18">
        <v>5</v>
      </c>
      <c r="B55" s="15"/>
      <c r="C55" s="15" t="s">
        <v>66</v>
      </c>
      <c r="D55" s="15" t="s">
        <v>17</v>
      </c>
      <c r="E55" s="15" t="s">
        <v>43</v>
      </c>
      <c r="F55" s="15"/>
      <c r="G55" s="16">
        <v>3200</v>
      </c>
      <c r="H55" s="17" t="s">
        <v>67</v>
      </c>
      <c r="I55" s="15"/>
    </row>
    <row r="56" spans="1:9" x14ac:dyDescent="0.25">
      <c r="A56" s="18">
        <v>6</v>
      </c>
      <c r="B56" s="15"/>
      <c r="C56" s="15" t="s">
        <v>65</v>
      </c>
      <c r="D56" s="15" t="s">
        <v>17</v>
      </c>
      <c r="E56" s="15" t="s">
        <v>21</v>
      </c>
      <c r="F56" s="15"/>
      <c r="G56" s="16">
        <v>5800</v>
      </c>
      <c r="H56" s="17" t="s">
        <v>68</v>
      </c>
      <c r="I56" s="15"/>
    </row>
    <row r="57" spans="1:9" x14ac:dyDescent="0.25">
      <c r="A57" s="1"/>
      <c r="B57" s="1"/>
      <c r="C57" s="1"/>
      <c r="D57" s="1"/>
      <c r="E57" s="1"/>
      <c r="F57" s="1"/>
      <c r="G57" s="27">
        <v>23374</v>
      </c>
      <c r="H57" s="1"/>
      <c r="I57" s="1"/>
    </row>
    <row r="61" spans="1:9" x14ac:dyDescent="0.25">
      <c r="A61" s="1"/>
      <c r="B61" s="1"/>
      <c r="C61" s="1"/>
      <c r="D61" s="1"/>
      <c r="E61" s="89" t="s">
        <v>69</v>
      </c>
      <c r="F61" s="89"/>
      <c r="G61" s="30">
        <f>+G24+G45+G57</f>
        <v>141994.06</v>
      </c>
      <c r="H61" s="1"/>
      <c r="I61" s="1"/>
    </row>
    <row r="68" spans="1:9" ht="15.75" thickBot="1" x14ac:dyDescent="0.3">
      <c r="A68" s="31"/>
      <c r="B68" s="5" t="s">
        <v>70</v>
      </c>
      <c r="C68" s="32"/>
      <c r="D68" s="1"/>
      <c r="E68" s="1"/>
      <c r="F68" s="1"/>
      <c r="G68" s="29"/>
      <c r="H68" s="1"/>
      <c r="I68" s="1"/>
    </row>
    <row r="69" spans="1:9" ht="30.75" thickBot="1" x14ac:dyDescent="0.3">
      <c r="A69" s="6" t="s">
        <v>8</v>
      </c>
      <c r="B69" s="7" t="s">
        <v>9</v>
      </c>
      <c r="C69" s="8" t="s">
        <v>10</v>
      </c>
      <c r="D69" s="9" t="s">
        <v>11</v>
      </c>
      <c r="E69" s="10"/>
      <c r="F69" s="10" t="s">
        <v>13</v>
      </c>
      <c r="G69" s="11" t="s">
        <v>14</v>
      </c>
      <c r="H69" s="8" t="s">
        <v>1</v>
      </c>
      <c r="I69" s="12" t="s">
        <v>15</v>
      </c>
    </row>
    <row r="70" spans="1:9" x14ac:dyDescent="0.25">
      <c r="A70" s="14">
        <v>11</v>
      </c>
      <c r="B70" s="15"/>
      <c r="C70" s="15" t="s">
        <v>71</v>
      </c>
      <c r="D70" s="28" t="s">
        <v>72</v>
      </c>
      <c r="E70" s="15"/>
      <c r="F70" s="15"/>
      <c r="G70" s="16">
        <v>920</v>
      </c>
      <c r="H70" s="17" t="s">
        <v>25</v>
      </c>
      <c r="I70" s="15"/>
    </row>
    <row r="71" spans="1:9" x14ac:dyDescent="0.25">
      <c r="A71" s="1"/>
      <c r="B71" s="1"/>
      <c r="C71" s="1"/>
      <c r="D71" s="1"/>
      <c r="E71" s="1"/>
      <c r="F71" s="1"/>
      <c r="G71" s="27">
        <v>920</v>
      </c>
      <c r="H71" s="1"/>
      <c r="I71" s="1"/>
    </row>
    <row r="74" spans="1:9" x14ac:dyDescent="0.25">
      <c r="A74" s="1"/>
      <c r="B74" s="1"/>
      <c r="C74" s="1"/>
      <c r="D74" s="1"/>
      <c r="E74" s="1"/>
      <c r="F74" s="1"/>
      <c r="G74" s="29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29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29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29"/>
      <c r="H77" s="1"/>
      <c r="I77" s="1"/>
    </row>
    <row r="80" spans="1:9" x14ac:dyDescent="0.25">
      <c r="A80" s="1"/>
      <c r="B80" s="1"/>
      <c r="C80" s="1"/>
      <c r="D80" s="1"/>
      <c r="E80" s="1"/>
      <c r="F80" s="1"/>
      <c r="G80" s="29"/>
      <c r="H80" s="1"/>
      <c r="I80" s="1"/>
    </row>
  </sheetData>
  <mergeCells count="3">
    <mergeCell ref="E61:F61"/>
    <mergeCell ref="B12:B13"/>
    <mergeCell ref="B19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93"/>
  <sheetViews>
    <sheetView tabSelected="1" workbookViewId="0">
      <selection activeCell="J19" sqref="J19"/>
    </sheetView>
  </sheetViews>
  <sheetFormatPr baseColWidth="10" defaultRowHeight="15" x14ac:dyDescent="0.25"/>
  <cols>
    <col min="2" max="2" width="25.28515625" customWidth="1"/>
    <col min="3" max="3" width="16.28515625" customWidth="1"/>
    <col min="6" max="6" width="29.7109375" customWidth="1"/>
    <col min="7" max="7" width="29.140625" customWidth="1"/>
    <col min="10" max="10" width="14.5703125" customWidth="1"/>
    <col min="12" max="12" width="20.28515625" customWidth="1"/>
  </cols>
  <sheetData>
    <row r="2" spans="1:12" ht="15.75" thickBot="1" x14ac:dyDescent="0.3">
      <c r="A2" s="112" t="s">
        <v>73</v>
      </c>
      <c r="B2" s="112"/>
      <c r="C2" s="112"/>
      <c r="D2" s="112"/>
      <c r="E2" s="112"/>
      <c r="F2" s="112"/>
      <c r="G2" s="112"/>
    </row>
    <row r="3" spans="1:12" ht="15.75" thickBot="1" x14ac:dyDescent="0.3">
      <c r="A3" s="113" t="s">
        <v>74</v>
      </c>
      <c r="B3" s="113"/>
      <c r="C3" s="113"/>
      <c r="D3" s="113"/>
      <c r="E3" s="113"/>
      <c r="F3" s="113"/>
      <c r="G3" s="113"/>
      <c r="J3" s="93" t="s">
        <v>139</v>
      </c>
      <c r="K3" s="94"/>
      <c r="L3" s="95"/>
    </row>
    <row r="4" spans="1:12" ht="15.75" thickBot="1" x14ac:dyDescent="0.3">
      <c r="A4" s="114" t="s">
        <v>75</v>
      </c>
      <c r="B4" s="33"/>
      <c r="C4" s="115" t="s">
        <v>76</v>
      </c>
      <c r="D4" s="114" t="s">
        <v>77</v>
      </c>
      <c r="E4" s="114" t="s">
        <v>78</v>
      </c>
      <c r="F4" s="114" t="s">
        <v>79</v>
      </c>
      <c r="G4" s="114" t="s">
        <v>80</v>
      </c>
      <c r="J4" s="96" t="s">
        <v>140</v>
      </c>
      <c r="K4" s="97"/>
      <c r="L4" s="98"/>
    </row>
    <row r="5" spans="1:12" ht="15.75" thickBot="1" x14ac:dyDescent="0.3">
      <c r="A5" s="114"/>
      <c r="B5" s="33"/>
      <c r="C5" s="115"/>
      <c r="D5" s="114"/>
      <c r="E5" s="114"/>
      <c r="F5" s="114"/>
      <c r="G5" s="114"/>
      <c r="J5" s="79" t="s">
        <v>141</v>
      </c>
      <c r="K5" s="79" t="s">
        <v>142</v>
      </c>
      <c r="L5" s="79" t="s">
        <v>143</v>
      </c>
    </row>
    <row r="6" spans="1:12" ht="16.5" thickBot="1" x14ac:dyDescent="0.3">
      <c r="A6" s="34" t="s">
        <v>81</v>
      </c>
      <c r="B6" s="35" t="s">
        <v>82</v>
      </c>
      <c r="C6" s="36">
        <v>24040.54</v>
      </c>
      <c r="D6" s="37" t="s">
        <v>83</v>
      </c>
      <c r="E6" s="38" t="s">
        <v>84</v>
      </c>
      <c r="F6" s="60" t="s">
        <v>85</v>
      </c>
      <c r="G6" s="39" t="s">
        <v>86</v>
      </c>
      <c r="J6" s="80" t="s">
        <v>81</v>
      </c>
      <c r="K6" s="81">
        <v>3</v>
      </c>
      <c r="L6" s="82">
        <f>C20</f>
        <v>34305.410370370366</v>
      </c>
    </row>
    <row r="7" spans="1:12" ht="15.75" x14ac:dyDescent="0.25">
      <c r="A7" s="34" t="s">
        <v>81</v>
      </c>
      <c r="B7" s="35" t="s">
        <v>82</v>
      </c>
      <c r="C7" s="40">
        <v>24040.54</v>
      </c>
      <c r="D7" s="41"/>
      <c r="E7" s="42" t="s">
        <v>87</v>
      </c>
      <c r="F7" s="60" t="s">
        <v>88</v>
      </c>
      <c r="G7" s="39" t="s">
        <v>89</v>
      </c>
      <c r="J7" s="80" t="s">
        <v>144</v>
      </c>
      <c r="K7" s="83">
        <v>1</v>
      </c>
      <c r="L7" s="82">
        <f>C51</f>
        <v>42257.908518518518</v>
      </c>
    </row>
    <row r="8" spans="1:12" ht="16.5" thickBot="1" x14ac:dyDescent="0.3">
      <c r="A8" s="34" t="s">
        <v>81</v>
      </c>
      <c r="B8" s="35" t="s">
        <v>82</v>
      </c>
      <c r="C8" s="40">
        <v>24040.54</v>
      </c>
      <c r="D8" s="41"/>
      <c r="E8" s="42" t="s">
        <v>90</v>
      </c>
      <c r="F8" s="60" t="s">
        <v>101</v>
      </c>
      <c r="G8" s="39" t="s">
        <v>100</v>
      </c>
      <c r="J8" s="84" t="s">
        <v>145</v>
      </c>
      <c r="K8" s="85">
        <v>1</v>
      </c>
      <c r="L8" s="86">
        <f>C87</f>
        <v>12856.827777777777</v>
      </c>
    </row>
    <row r="9" spans="1:12" ht="19.5" thickBot="1" x14ac:dyDescent="0.35">
      <c r="A9" s="41"/>
      <c r="B9" s="41"/>
      <c r="C9" s="43">
        <v>24040.54</v>
      </c>
      <c r="D9" s="41"/>
      <c r="E9" s="42" t="s">
        <v>91</v>
      </c>
      <c r="F9" s="60"/>
      <c r="G9" s="44"/>
      <c r="J9" s="87" t="s">
        <v>146</v>
      </c>
      <c r="L9" s="88">
        <f>SUM(L6:L8)</f>
        <v>89420.146666666667</v>
      </c>
    </row>
    <row r="10" spans="1:12" ht="16.5" thickBot="1" x14ac:dyDescent="0.3">
      <c r="A10" s="41"/>
      <c r="B10" s="41"/>
      <c r="C10" s="43">
        <v>24040.54</v>
      </c>
      <c r="D10" s="41"/>
      <c r="E10" s="42" t="s">
        <v>92</v>
      </c>
      <c r="F10" s="60"/>
      <c r="G10" s="44"/>
    </row>
    <row r="11" spans="1:12" ht="15.75" x14ac:dyDescent="0.25">
      <c r="A11" s="41"/>
      <c r="B11" s="41"/>
      <c r="C11" s="43">
        <v>24040.54</v>
      </c>
      <c r="D11" s="41"/>
      <c r="E11" s="45" t="s">
        <v>93</v>
      </c>
      <c r="F11" s="60"/>
      <c r="G11" s="44"/>
    </row>
    <row r="12" spans="1:12" ht="16.5" thickBot="1" x14ac:dyDescent="0.3">
      <c r="C12" s="46">
        <f>SUM(C6:C11)</f>
        <v>144243.24000000002</v>
      </c>
      <c r="D12" s="41"/>
      <c r="E12" s="47"/>
    </row>
    <row r="14" spans="1:12" x14ac:dyDescent="0.25">
      <c r="A14" s="48" t="s">
        <v>94</v>
      </c>
    </row>
    <row r="15" spans="1:12" ht="15.75" x14ac:dyDescent="0.25">
      <c r="B15" s="49" t="s">
        <v>99</v>
      </c>
      <c r="C15" s="72">
        <f>'DATOS ALUMNOS'!G24</f>
        <v>55980.06</v>
      </c>
    </row>
    <row r="16" spans="1:12" x14ac:dyDescent="0.25">
      <c r="C16" s="50"/>
      <c r="J16" s="51">
        <f>+C18+C49+C85</f>
        <v>77086.333333333328</v>
      </c>
    </row>
    <row r="17" spans="1:10" x14ac:dyDescent="0.25">
      <c r="B17" t="s">
        <v>95</v>
      </c>
      <c r="C17" s="51">
        <f>+C15-C8</f>
        <v>31939.519999999997</v>
      </c>
      <c r="J17" s="51">
        <f>+C19+C50+C86</f>
        <v>12333.813333333334</v>
      </c>
    </row>
    <row r="18" spans="1:10" x14ac:dyDescent="0.25">
      <c r="B18" t="s">
        <v>96</v>
      </c>
      <c r="C18" s="52">
        <f>+C17/1.08</f>
        <v>29573.629629629624</v>
      </c>
    </row>
    <row r="19" spans="1:10" ht="15.75" thickBot="1" x14ac:dyDescent="0.3">
      <c r="B19" t="s">
        <v>97</v>
      </c>
      <c r="C19" s="51">
        <f>+C18*0.16</f>
        <v>4731.7807407407399</v>
      </c>
    </row>
    <row r="20" spans="1:10" ht="19.5" thickBot="1" x14ac:dyDescent="0.35">
      <c r="B20" s="53" t="s">
        <v>98</v>
      </c>
      <c r="C20" s="74">
        <f>+C18+C19</f>
        <v>34305.410370370366</v>
      </c>
    </row>
    <row r="25" spans="1:10" s="54" customFormat="1" x14ac:dyDescent="0.25">
      <c r="A25" s="99" t="s">
        <v>6</v>
      </c>
      <c r="B25" s="99"/>
      <c r="C25" s="99"/>
      <c r="D25" s="99"/>
      <c r="E25" s="99"/>
      <c r="F25" s="99"/>
      <c r="G25" s="99"/>
    </row>
    <row r="26" spans="1:10" s="54" customFormat="1" ht="15.75" thickBot="1" x14ac:dyDescent="0.3">
      <c r="A26" s="100" t="s">
        <v>104</v>
      </c>
      <c r="B26" s="100"/>
      <c r="C26" s="100"/>
      <c r="D26" s="100"/>
      <c r="E26" s="100"/>
      <c r="F26" s="100"/>
      <c r="G26" s="100"/>
    </row>
    <row r="27" spans="1:10" s="54" customFormat="1" x14ac:dyDescent="0.25">
      <c r="A27" s="101" t="s">
        <v>75</v>
      </c>
      <c r="B27" s="103" t="s">
        <v>105</v>
      </c>
      <c r="C27" s="110" t="s">
        <v>76</v>
      </c>
      <c r="D27" s="105" t="s">
        <v>77</v>
      </c>
      <c r="E27" s="103" t="s">
        <v>78</v>
      </c>
      <c r="F27" s="108" t="s">
        <v>79</v>
      </c>
      <c r="G27" s="103" t="s">
        <v>80</v>
      </c>
    </row>
    <row r="28" spans="1:10" s="54" customFormat="1" ht="15.75" thickBot="1" x14ac:dyDescent="0.3">
      <c r="A28" s="102"/>
      <c r="B28" s="104"/>
      <c r="C28" s="111"/>
      <c r="D28" s="106"/>
      <c r="E28" s="107"/>
      <c r="F28" s="109"/>
      <c r="G28" s="107"/>
    </row>
    <row r="29" spans="1:10" s="54" customFormat="1" ht="16.5" thickBot="1" x14ac:dyDescent="0.3">
      <c r="A29" s="55" t="s">
        <v>106</v>
      </c>
      <c r="B29" s="56">
        <v>6</v>
      </c>
      <c r="C29" s="57">
        <v>23296.43</v>
      </c>
      <c r="D29" s="58" t="s">
        <v>83</v>
      </c>
      <c r="E29" s="59" t="s">
        <v>107</v>
      </c>
      <c r="F29" s="60" t="s">
        <v>108</v>
      </c>
      <c r="G29" s="39" t="s">
        <v>109</v>
      </c>
    </row>
    <row r="30" spans="1:10" s="54" customFormat="1" ht="16.5" thickBot="1" x14ac:dyDescent="0.3">
      <c r="A30" s="61" t="s">
        <v>110</v>
      </c>
      <c r="C30" s="62">
        <v>23296.43</v>
      </c>
      <c r="E30" s="59" t="s">
        <v>111</v>
      </c>
      <c r="F30" s="60" t="s">
        <v>112</v>
      </c>
      <c r="G30" s="39"/>
    </row>
    <row r="31" spans="1:10" s="54" customFormat="1" ht="16.5" thickBot="1" x14ac:dyDescent="0.3">
      <c r="C31" s="62">
        <v>23296.43</v>
      </c>
      <c r="E31" s="59" t="s">
        <v>113</v>
      </c>
      <c r="F31" s="60" t="s">
        <v>114</v>
      </c>
      <c r="G31" s="39"/>
    </row>
    <row r="32" spans="1:10" s="54" customFormat="1" ht="16.5" thickBot="1" x14ac:dyDescent="0.3">
      <c r="C32" s="62">
        <v>23296.43</v>
      </c>
      <c r="E32" s="59" t="s">
        <v>115</v>
      </c>
      <c r="F32" s="60" t="s">
        <v>116</v>
      </c>
      <c r="G32" s="39"/>
    </row>
    <row r="33" spans="1:7" s="54" customFormat="1" ht="16.5" thickBot="1" x14ac:dyDescent="0.3">
      <c r="C33" s="62">
        <v>23296.43</v>
      </c>
      <c r="E33" s="63" t="s">
        <v>117</v>
      </c>
      <c r="F33" s="60" t="s">
        <v>118</v>
      </c>
      <c r="G33" s="39"/>
    </row>
    <row r="34" spans="1:7" s="54" customFormat="1" ht="16.5" thickBot="1" x14ac:dyDescent="0.3">
      <c r="C34" s="62">
        <v>23296.43</v>
      </c>
      <c r="D34" s="64" t="s">
        <v>119</v>
      </c>
      <c r="E34" s="65" t="s">
        <v>120</v>
      </c>
      <c r="F34" s="66" t="s">
        <v>121</v>
      </c>
      <c r="G34" s="67"/>
    </row>
    <row r="35" spans="1:7" s="54" customFormat="1" ht="16.5" thickBot="1" x14ac:dyDescent="0.3">
      <c r="C35" s="62">
        <v>23296.43</v>
      </c>
      <c r="E35" s="59" t="s">
        <v>122</v>
      </c>
      <c r="F35" s="66"/>
      <c r="G35" s="67"/>
    </row>
    <row r="36" spans="1:7" s="54" customFormat="1" ht="16.5" thickBot="1" x14ac:dyDescent="0.3">
      <c r="C36" s="62">
        <v>23296.43</v>
      </c>
      <c r="E36" s="59" t="s">
        <v>123</v>
      </c>
      <c r="F36" s="66"/>
      <c r="G36" s="67"/>
    </row>
    <row r="37" spans="1:7" s="54" customFormat="1" ht="16.5" thickBot="1" x14ac:dyDescent="0.3">
      <c r="C37" s="62">
        <v>23296.43</v>
      </c>
      <c r="E37" s="59" t="s">
        <v>124</v>
      </c>
      <c r="F37" s="66"/>
      <c r="G37" s="67"/>
    </row>
    <row r="38" spans="1:7" s="54" customFormat="1" ht="16.5" thickBot="1" x14ac:dyDescent="0.3">
      <c r="C38" s="62">
        <v>23296.43</v>
      </c>
      <c r="D38" s="58" t="s">
        <v>125</v>
      </c>
      <c r="E38" s="59" t="s">
        <v>126</v>
      </c>
      <c r="F38" s="68"/>
      <c r="G38" s="67"/>
    </row>
    <row r="39" spans="1:7" s="54" customFormat="1" ht="16.5" thickBot="1" x14ac:dyDescent="0.3">
      <c r="C39" s="62">
        <v>23296.43</v>
      </c>
      <c r="E39" s="63" t="s">
        <v>127</v>
      </c>
      <c r="F39" s="68"/>
      <c r="G39" s="67"/>
    </row>
    <row r="40" spans="1:7" s="54" customFormat="1" ht="16.5" thickBot="1" x14ac:dyDescent="0.3">
      <c r="C40" s="62">
        <v>23296.43</v>
      </c>
      <c r="E40" s="69" t="s">
        <v>128</v>
      </c>
      <c r="F40" s="68"/>
      <c r="G40" s="67"/>
    </row>
    <row r="41" spans="1:7" s="54" customFormat="1" ht="16.5" thickBot="1" x14ac:dyDescent="0.3">
      <c r="C41" s="62">
        <v>23296.43</v>
      </c>
      <c r="E41" s="59" t="s">
        <v>129</v>
      </c>
      <c r="F41" s="68"/>
      <c r="G41" s="67"/>
    </row>
    <row r="42" spans="1:7" s="54" customFormat="1" ht="16.5" thickBot="1" x14ac:dyDescent="0.3">
      <c r="C42" s="62">
        <v>23296.43</v>
      </c>
      <c r="E42" s="59" t="s">
        <v>130</v>
      </c>
      <c r="F42" s="68"/>
      <c r="G42" s="67"/>
    </row>
    <row r="43" spans="1:7" s="54" customFormat="1" ht="16.5" thickBot="1" x14ac:dyDescent="0.3">
      <c r="C43" s="62">
        <v>23296.43</v>
      </c>
      <c r="E43" s="63" t="s">
        <v>131</v>
      </c>
      <c r="F43" s="68"/>
      <c r="G43" s="70"/>
    </row>
    <row r="44" spans="1:7" s="54" customFormat="1" ht="15.75" x14ac:dyDescent="0.25">
      <c r="C44" s="71">
        <f>SUM(C29:C43)</f>
        <v>349446.44999999995</v>
      </c>
    </row>
    <row r="45" spans="1:7" s="54" customFormat="1" ht="15.75" x14ac:dyDescent="0.25">
      <c r="C45" s="71"/>
    </row>
    <row r="46" spans="1:7" s="54" customFormat="1" ht="15.75" x14ac:dyDescent="0.25">
      <c r="A46"/>
      <c r="B46" s="49" t="s">
        <v>99</v>
      </c>
      <c r="C46" s="72">
        <f>'DATOS ALUMNOS'!G45</f>
        <v>62640</v>
      </c>
    </row>
    <row r="47" spans="1:7" s="54" customFormat="1" x14ac:dyDescent="0.25">
      <c r="A47"/>
      <c r="B47"/>
      <c r="C47" s="50"/>
    </row>
    <row r="48" spans="1:7" s="54" customFormat="1" x14ac:dyDescent="0.25">
      <c r="A48"/>
      <c r="B48" t="s">
        <v>95</v>
      </c>
      <c r="C48" s="51">
        <f>+C46-C29</f>
        <v>39343.57</v>
      </c>
    </row>
    <row r="49" spans="1:7" s="54" customFormat="1" x14ac:dyDescent="0.25">
      <c r="A49"/>
      <c r="B49" t="s">
        <v>96</v>
      </c>
      <c r="C49" s="73">
        <f>+C48/1.08</f>
        <v>36429.231481481482</v>
      </c>
    </row>
    <row r="50" spans="1:7" s="54" customFormat="1" ht="15.75" thickBot="1" x14ac:dyDescent="0.3">
      <c r="A50"/>
      <c r="B50" t="s">
        <v>97</v>
      </c>
      <c r="C50" s="51">
        <f>+C49*0.16</f>
        <v>5828.6770370370368</v>
      </c>
    </row>
    <row r="51" spans="1:7" s="54" customFormat="1" ht="19.5" thickBot="1" x14ac:dyDescent="0.35">
      <c r="A51"/>
      <c r="B51" s="53" t="s">
        <v>98</v>
      </c>
      <c r="C51" s="74">
        <f>+C49+C50</f>
        <v>42257.908518518518</v>
      </c>
    </row>
    <row r="52" spans="1:7" s="54" customFormat="1" x14ac:dyDescent="0.25">
      <c r="C52" s="75"/>
    </row>
    <row r="53" spans="1:7" s="54" customFormat="1" x14ac:dyDescent="0.25">
      <c r="C53" s="75"/>
    </row>
    <row r="54" spans="1:7" s="54" customFormat="1" x14ac:dyDescent="0.25">
      <c r="C54" s="75"/>
    </row>
    <row r="55" spans="1:7" s="54" customFormat="1" x14ac:dyDescent="0.25">
      <c r="C55" s="75"/>
    </row>
    <row r="56" spans="1:7" s="54" customFormat="1" x14ac:dyDescent="0.25">
      <c r="C56" s="75"/>
    </row>
    <row r="57" spans="1:7" s="54" customFormat="1" x14ac:dyDescent="0.25">
      <c r="C57" s="75"/>
    </row>
    <row r="58" spans="1:7" s="54" customFormat="1" x14ac:dyDescent="0.25">
      <c r="C58" s="75"/>
    </row>
    <row r="59" spans="1:7" s="54" customFormat="1" x14ac:dyDescent="0.25">
      <c r="C59" s="75"/>
    </row>
    <row r="60" spans="1:7" s="54" customFormat="1" x14ac:dyDescent="0.25">
      <c r="C60" s="75"/>
    </row>
    <row r="61" spans="1:7" s="54" customFormat="1" x14ac:dyDescent="0.25">
      <c r="A61" s="99" t="s">
        <v>6</v>
      </c>
      <c r="B61" s="99"/>
      <c r="C61" s="99"/>
      <c r="D61" s="99"/>
      <c r="E61" s="99"/>
      <c r="F61" s="99"/>
      <c r="G61" s="99"/>
    </row>
    <row r="62" spans="1:7" ht="15.75" thickBot="1" x14ac:dyDescent="0.3">
      <c r="A62" s="100" t="s">
        <v>132</v>
      </c>
      <c r="B62" s="100"/>
      <c r="C62" s="100"/>
      <c r="D62" s="100"/>
      <c r="E62" s="100"/>
      <c r="F62" s="100"/>
      <c r="G62" s="100"/>
    </row>
    <row r="63" spans="1:7" x14ac:dyDescent="0.25">
      <c r="A63" s="101" t="s">
        <v>75</v>
      </c>
      <c r="B63" s="103" t="s">
        <v>105</v>
      </c>
      <c r="C63" s="103" t="s">
        <v>76</v>
      </c>
      <c r="D63" s="105" t="s">
        <v>77</v>
      </c>
      <c r="E63" s="103" t="s">
        <v>78</v>
      </c>
      <c r="F63" s="108" t="s">
        <v>79</v>
      </c>
      <c r="G63" s="103" t="s">
        <v>80</v>
      </c>
    </row>
    <row r="64" spans="1:7" ht="15.75" thickBot="1" x14ac:dyDescent="0.3">
      <c r="A64" s="102"/>
      <c r="B64" s="104"/>
      <c r="C64" s="104"/>
      <c r="D64" s="106"/>
      <c r="E64" s="107"/>
      <c r="F64" s="109"/>
      <c r="G64" s="107"/>
    </row>
    <row r="65" spans="1:7" ht="16.5" thickBot="1" x14ac:dyDescent="0.3">
      <c r="A65" s="55" t="s">
        <v>133</v>
      </c>
      <c r="B65" s="76">
        <v>2</v>
      </c>
      <c r="C65" s="57">
        <v>11403.85</v>
      </c>
      <c r="D65" s="77" t="s">
        <v>83</v>
      </c>
      <c r="E65" s="59" t="s">
        <v>107</v>
      </c>
      <c r="F65" s="60" t="s">
        <v>134</v>
      </c>
      <c r="G65" s="39" t="s">
        <v>109</v>
      </c>
    </row>
    <row r="66" spans="1:7" ht="16.5" thickBot="1" x14ac:dyDescent="0.3">
      <c r="A66" s="61" t="s">
        <v>110</v>
      </c>
      <c r="B66" s="54"/>
      <c r="C66" s="62">
        <v>11403.85</v>
      </c>
      <c r="D66" s="54"/>
      <c r="E66" s="59" t="s">
        <v>111</v>
      </c>
      <c r="F66" s="60" t="s">
        <v>116</v>
      </c>
      <c r="G66" s="39"/>
    </row>
    <row r="67" spans="1:7" ht="16.5" thickBot="1" x14ac:dyDescent="0.3">
      <c r="A67" s="54"/>
      <c r="B67" s="54"/>
      <c r="C67" s="62">
        <v>11403.85</v>
      </c>
      <c r="D67" s="54"/>
      <c r="E67" s="59" t="s">
        <v>113</v>
      </c>
      <c r="F67" s="60" t="s">
        <v>135</v>
      </c>
      <c r="G67" s="39"/>
    </row>
    <row r="68" spans="1:7" ht="16.5" thickBot="1" x14ac:dyDescent="0.3">
      <c r="A68" s="54"/>
      <c r="B68" s="54"/>
      <c r="C68" s="62">
        <v>11403.85</v>
      </c>
      <c r="D68" s="54"/>
      <c r="E68" s="59" t="s">
        <v>115</v>
      </c>
      <c r="F68" s="60" t="s">
        <v>136</v>
      </c>
      <c r="G68" s="39"/>
    </row>
    <row r="69" spans="1:7" ht="16.5" thickBot="1" x14ac:dyDescent="0.3">
      <c r="A69" s="54"/>
      <c r="B69" s="54"/>
      <c r="C69" s="62">
        <v>11403.85</v>
      </c>
      <c r="D69" s="54"/>
      <c r="E69" s="63" t="s">
        <v>117</v>
      </c>
      <c r="F69" s="60" t="s">
        <v>137</v>
      </c>
      <c r="G69" s="39"/>
    </row>
    <row r="70" spans="1:7" ht="16.5" thickBot="1" x14ac:dyDescent="0.3">
      <c r="A70" s="54"/>
      <c r="B70" s="54"/>
      <c r="C70" s="62">
        <v>11403.85</v>
      </c>
      <c r="D70" s="64" t="s">
        <v>119</v>
      </c>
      <c r="E70" s="65" t="s">
        <v>120</v>
      </c>
      <c r="F70" s="66" t="s">
        <v>138</v>
      </c>
      <c r="G70" s="67"/>
    </row>
    <row r="71" spans="1:7" ht="16.5" thickBot="1" x14ac:dyDescent="0.3">
      <c r="A71" s="54"/>
      <c r="B71" s="54"/>
      <c r="C71" s="62">
        <v>11403.85</v>
      </c>
      <c r="D71" s="54"/>
      <c r="E71" s="59" t="s">
        <v>122</v>
      </c>
      <c r="F71" s="66"/>
      <c r="G71" s="67"/>
    </row>
    <row r="72" spans="1:7" ht="16.5" thickBot="1" x14ac:dyDescent="0.3">
      <c r="A72" s="54"/>
      <c r="B72" s="54"/>
      <c r="C72" s="62">
        <v>11403.85</v>
      </c>
      <c r="D72" s="54"/>
      <c r="E72" s="59" t="s">
        <v>123</v>
      </c>
      <c r="F72" s="66"/>
      <c r="G72" s="67"/>
    </row>
    <row r="73" spans="1:7" ht="16.5" thickBot="1" x14ac:dyDescent="0.3">
      <c r="A73" s="54"/>
      <c r="B73" s="54"/>
      <c r="C73" s="62">
        <v>11403.85</v>
      </c>
      <c r="D73" s="54"/>
      <c r="E73" s="59" t="s">
        <v>124</v>
      </c>
      <c r="F73" s="66"/>
      <c r="G73" s="67"/>
    </row>
    <row r="74" spans="1:7" ht="16.5" thickBot="1" x14ac:dyDescent="0.3">
      <c r="A74" s="54"/>
      <c r="B74" s="54"/>
      <c r="C74" s="62">
        <v>11403.85</v>
      </c>
      <c r="D74" s="58" t="s">
        <v>125</v>
      </c>
      <c r="E74" s="59" t="s">
        <v>126</v>
      </c>
      <c r="F74" s="68"/>
      <c r="G74" s="67"/>
    </row>
    <row r="75" spans="1:7" ht="16.5" thickBot="1" x14ac:dyDescent="0.3">
      <c r="A75" s="54"/>
      <c r="B75" s="54"/>
      <c r="C75" s="62">
        <v>11403.85</v>
      </c>
      <c r="D75" s="54"/>
      <c r="E75" s="63" t="s">
        <v>127</v>
      </c>
      <c r="F75" s="68"/>
      <c r="G75" s="67"/>
    </row>
    <row r="76" spans="1:7" ht="16.5" thickBot="1" x14ac:dyDescent="0.3">
      <c r="A76" s="54"/>
      <c r="B76" s="54"/>
      <c r="C76" s="62">
        <v>11403.85</v>
      </c>
      <c r="D76" s="54"/>
      <c r="E76" s="69" t="s">
        <v>128</v>
      </c>
      <c r="F76" s="68"/>
      <c r="G76" s="67"/>
    </row>
    <row r="77" spans="1:7" ht="16.5" thickBot="1" x14ac:dyDescent="0.3">
      <c r="A77" s="54"/>
      <c r="B77" s="54"/>
      <c r="C77" s="62">
        <v>11403.85</v>
      </c>
      <c r="D77" s="54"/>
      <c r="E77" s="59" t="s">
        <v>129</v>
      </c>
      <c r="F77" s="68"/>
      <c r="G77" s="67"/>
    </row>
    <row r="78" spans="1:7" ht="16.5" thickBot="1" x14ac:dyDescent="0.3">
      <c r="A78" s="54"/>
      <c r="B78" s="54"/>
      <c r="C78" s="62">
        <v>11403.85</v>
      </c>
      <c r="D78" s="54"/>
      <c r="E78" s="59" t="s">
        <v>130</v>
      </c>
      <c r="F78" s="68"/>
      <c r="G78" s="67"/>
    </row>
    <row r="79" spans="1:7" ht="16.5" thickBot="1" x14ac:dyDescent="0.3">
      <c r="A79" s="54"/>
      <c r="B79" s="54"/>
      <c r="C79" s="62">
        <v>11403.85</v>
      </c>
      <c r="D79" s="54"/>
      <c r="E79" s="63" t="s">
        <v>131</v>
      </c>
      <c r="F79" s="68"/>
      <c r="G79" s="70"/>
    </row>
    <row r="80" spans="1:7" ht="15.75" x14ac:dyDescent="0.25">
      <c r="A80" s="54"/>
      <c r="B80" s="54"/>
      <c r="C80" s="71">
        <f>SUM(C65:C79)</f>
        <v>171057.75000000006</v>
      </c>
      <c r="D80" s="54"/>
      <c r="E80" s="54"/>
      <c r="F80" s="54"/>
      <c r="G80" s="54"/>
    </row>
    <row r="81" spans="1:7" ht="15.75" x14ac:dyDescent="0.25">
      <c r="A81" s="54"/>
      <c r="B81" s="54"/>
      <c r="C81" s="71"/>
      <c r="D81" s="54"/>
      <c r="E81" s="54"/>
      <c r="F81" s="54"/>
      <c r="G81" s="54"/>
    </row>
    <row r="82" spans="1:7" x14ac:dyDescent="0.25">
      <c r="A82" s="49"/>
      <c r="B82" s="49" t="s">
        <v>99</v>
      </c>
      <c r="C82" s="54"/>
      <c r="D82" s="54"/>
      <c r="E82" s="54"/>
      <c r="F82" s="54"/>
      <c r="G82" s="54"/>
    </row>
    <row r="83" spans="1:7" ht="15.75" x14ac:dyDescent="0.25">
      <c r="C83" s="72">
        <f>'DATOS ALUMNOS'!G57</f>
        <v>23374</v>
      </c>
      <c r="D83" s="54"/>
      <c r="E83" s="54"/>
      <c r="F83" s="54"/>
      <c r="G83" s="54"/>
    </row>
    <row r="84" spans="1:7" x14ac:dyDescent="0.25">
      <c r="B84" t="s">
        <v>95</v>
      </c>
      <c r="C84" s="75">
        <f>+C83-C65</f>
        <v>11970.15</v>
      </c>
      <c r="D84" s="54"/>
      <c r="E84" s="54"/>
      <c r="F84" s="54"/>
      <c r="G84" s="54"/>
    </row>
    <row r="85" spans="1:7" x14ac:dyDescent="0.25">
      <c r="B85" t="s">
        <v>96</v>
      </c>
      <c r="C85" s="78">
        <f>+C84/1.08</f>
        <v>11083.472222222221</v>
      </c>
      <c r="D85" s="54"/>
      <c r="E85" s="54"/>
      <c r="F85" s="54"/>
      <c r="G85" s="54"/>
    </row>
    <row r="86" spans="1:7" ht="15.75" thickBot="1" x14ac:dyDescent="0.3">
      <c r="B86" t="s">
        <v>97</v>
      </c>
      <c r="C86" s="78">
        <f>+C85*0.16</f>
        <v>1773.3555555555554</v>
      </c>
      <c r="D86" s="54"/>
      <c r="E86" s="54"/>
      <c r="F86" s="54"/>
      <c r="G86" s="54"/>
    </row>
    <row r="87" spans="1:7" ht="19.5" thickBot="1" x14ac:dyDescent="0.35">
      <c r="A87" s="53"/>
      <c r="B87" s="53" t="s">
        <v>98</v>
      </c>
      <c r="C87" s="74">
        <f>+C85+C86</f>
        <v>12856.827777777777</v>
      </c>
      <c r="D87" s="54"/>
      <c r="E87" s="54"/>
      <c r="F87" s="54"/>
      <c r="G87" s="54"/>
    </row>
    <row r="92" spans="1:7" x14ac:dyDescent="0.25">
      <c r="C92" s="51"/>
    </row>
    <row r="93" spans="1:7" x14ac:dyDescent="0.25">
      <c r="C93" s="51"/>
    </row>
  </sheetData>
  <mergeCells count="28">
    <mergeCell ref="D27:D28"/>
    <mergeCell ref="E27:E28"/>
    <mergeCell ref="F27:F28"/>
    <mergeCell ref="G27:G28"/>
    <mergeCell ref="A2:G2"/>
    <mergeCell ref="A3:G3"/>
    <mergeCell ref="A4:A5"/>
    <mergeCell ref="C4:C5"/>
    <mergeCell ref="D4:D5"/>
    <mergeCell ref="E4:E5"/>
    <mergeCell ref="F4:F5"/>
    <mergeCell ref="G4:G5"/>
    <mergeCell ref="J3:L3"/>
    <mergeCell ref="J4:L4"/>
    <mergeCell ref="A61:G61"/>
    <mergeCell ref="A62:G62"/>
    <mergeCell ref="A63:A64"/>
    <mergeCell ref="B63:B64"/>
    <mergeCell ref="C63:C64"/>
    <mergeCell ref="D63:D64"/>
    <mergeCell ref="E63:E64"/>
    <mergeCell ref="F63:F64"/>
    <mergeCell ref="G63:G64"/>
    <mergeCell ref="A25:G25"/>
    <mergeCell ref="A26:G26"/>
    <mergeCell ref="A27:A28"/>
    <mergeCell ref="B27:B28"/>
    <mergeCell ref="C27:C28"/>
  </mergeCells>
  <conditionalFormatting sqref="G9">
    <cfRule type="containsBlanks" dxfId="11" priority="15">
      <formula>LEN(TRIM(G9))=0</formula>
    </cfRule>
  </conditionalFormatting>
  <conditionalFormatting sqref="G9:G10">
    <cfRule type="containsBlanks" dxfId="10" priority="13">
      <formula>LEN(TRIM(G9))=0</formula>
    </cfRule>
  </conditionalFormatting>
  <conditionalFormatting sqref="G10">
    <cfRule type="containsBlanks" dxfId="9" priority="14">
      <formula>LEN(TRIM(G10))=0</formula>
    </cfRule>
  </conditionalFormatting>
  <conditionalFormatting sqref="G6:G7">
    <cfRule type="containsBlanks" dxfId="8" priority="22">
      <formula>LEN(TRIM(G6))=0</formula>
    </cfRule>
  </conditionalFormatting>
  <conditionalFormatting sqref="G11">
    <cfRule type="containsBlanks" dxfId="7" priority="12">
      <formula>LEN(TRIM(G11))=0</formula>
    </cfRule>
  </conditionalFormatting>
  <conditionalFormatting sqref="G8">
    <cfRule type="containsBlanks" dxfId="6" priority="10">
      <formula>LEN(TRIM(G8))=0</formula>
    </cfRule>
  </conditionalFormatting>
  <conditionalFormatting sqref="G43">
    <cfRule type="containsBlanks" dxfId="5" priority="6">
      <formula>LEN(TRIM(G43))=0</formula>
    </cfRule>
  </conditionalFormatting>
  <conditionalFormatting sqref="G79">
    <cfRule type="containsBlanks" dxfId="4" priority="5">
      <formula>LEN(TRIM(G79))=0</formula>
    </cfRule>
  </conditionalFormatting>
  <conditionalFormatting sqref="G29:G30 G32:G33">
    <cfRule type="containsBlanks" dxfId="3" priority="4">
      <formula>LEN(TRIM(G29))=0</formula>
    </cfRule>
  </conditionalFormatting>
  <conditionalFormatting sqref="G31">
    <cfRule type="containsBlanks" dxfId="2" priority="3">
      <formula>LEN(TRIM(G31))=0</formula>
    </cfRule>
  </conditionalFormatting>
  <conditionalFormatting sqref="G65:G66 G68:G69">
    <cfRule type="containsBlanks" dxfId="1" priority="2">
      <formula>LEN(TRIM(G65))=0</formula>
    </cfRule>
  </conditionalFormatting>
  <conditionalFormatting sqref="G67">
    <cfRule type="containsBlanks" dxfId="0" priority="1">
      <formula>LEN(TRIM(G67))=0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ALUMNOS</vt:lpstr>
      <vt:lpstr>ANALISIS 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Auxadmon</dc:creator>
  <cp:lastModifiedBy>Auxadmon</cp:lastModifiedBy>
  <dcterms:created xsi:type="dcterms:W3CDTF">2022-04-18T20:12:19Z</dcterms:created>
  <dcterms:modified xsi:type="dcterms:W3CDTF">2022-05-05T14:58:25Z</dcterms:modified>
</cp:coreProperties>
</file>