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835" windowHeight="11295" activeTab="1"/>
  </bookViews>
  <sheets>
    <sheet name="MAYO" sheetId="1" r:id="rId1"/>
    <sheet name="RESUMEN MAYO" sheetId="2" r:id="rId2"/>
  </sheets>
  <definedNames>
    <definedName name="_xlnm._FilterDatabase" localSheetId="0" hidden="1">MAYO!$A$1:$N$20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2" l="1"/>
  <c r="B22" i="2"/>
  <c r="C29" i="1" l="1"/>
  <c r="D13" i="2" l="1"/>
  <c r="B13" i="2"/>
  <c r="D5" i="2"/>
  <c r="B5" i="2"/>
  <c r="C51" i="1" l="1"/>
  <c r="D6" i="2" l="1"/>
  <c r="D16" i="2" s="1"/>
  <c r="D17" i="2" s="1"/>
  <c r="B6" i="2"/>
  <c r="B16" i="2" s="1"/>
  <c r="B17" i="2" s="1"/>
  <c r="D18" i="2" l="1"/>
  <c r="D19" i="2" s="1"/>
  <c r="B18" i="2"/>
  <c r="B19" i="2" s="1"/>
</calcChain>
</file>

<file path=xl/comments1.xml><?xml version="1.0" encoding="utf-8"?>
<comments xmlns="http://schemas.openxmlformats.org/spreadsheetml/2006/main">
  <authors>
    <author>90957229</author>
  </authors>
  <commentList>
    <comment ref="C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<sst xmlns="http://schemas.openxmlformats.org/spreadsheetml/2006/main" count="401" uniqueCount="187">
  <si>
    <t>SOLO PEGAR LINEAS QUE INICIEN CON 03 EN LA ZONA DE COLOR AZUL</t>
  </si>
  <si>
    <t>FECHA DE OPERACIÓN DEL MOVIMIENTO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</si>
  <si>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</si>
  <si>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</si>
  <si>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</si>
  <si>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</si>
  <si>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</si>
  <si>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</si>
  <si>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</si>
  <si>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</si>
  <si>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</si>
  <si>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0384000003052120210503000000000032430084085900780597496505000007046478403301016GTO              0000030521REF.403301016GTO31        </t>
  </si>
  <si>
    <t>20210503</t>
  </si>
  <si>
    <t>84</t>
  </si>
  <si>
    <t>0859</t>
  </si>
  <si>
    <t>0078</t>
  </si>
  <si>
    <t>059749</t>
  </si>
  <si>
    <t>6505000007046478</t>
  </si>
  <si>
    <t xml:space="preserve">403301016GTO              </t>
  </si>
  <si>
    <t>0000030521</t>
  </si>
  <si>
    <t xml:space="preserve">REF.403301016GTO31     </t>
  </si>
  <si>
    <t xml:space="preserve">0384000000001620210503000000000032430084085900727092386505000007046478403301016GTO              0000000016MAESTRIA DIEGO            </t>
  </si>
  <si>
    <t>0072</t>
  </si>
  <si>
    <t>709238</t>
  </si>
  <si>
    <t>0000000016</t>
  </si>
  <si>
    <t xml:space="preserve">MAESTRIA DIEGO         </t>
  </si>
  <si>
    <t xml:space="preserve">0384000000000020210504000000000032430084032700057675056505000007046478403301016GTO              0000000000403301016GTO31            </t>
  </si>
  <si>
    <t>20210504</t>
  </si>
  <si>
    <t>0327</t>
  </si>
  <si>
    <t>0005</t>
  </si>
  <si>
    <t>767505</t>
  </si>
  <si>
    <t>0000000000</t>
  </si>
  <si>
    <t xml:space="preserve">403301016GTO31         </t>
  </si>
  <si>
    <t xml:space="preserve">0384000005052120210505000000000032430084085900781962406505000007046478403301016GTO              0000050521DIEGO RAMIREZ VILLAVAZO   </t>
  </si>
  <si>
    <t>20210505</t>
  </si>
  <si>
    <t>196240</t>
  </si>
  <si>
    <t>0000050521</t>
  </si>
  <si>
    <t>DIEGO RAMIREZ VILLAVAZO</t>
  </si>
  <si>
    <t xml:space="preserve">0384000005052120210505000000000032430084085900781987766505000007046478403301016GTO              0000050521DAVID RAMIREZ GONZALEZ    </t>
  </si>
  <si>
    <t>198776</t>
  </si>
  <si>
    <t xml:space="preserve">DAVID RAMIREZ GONZALEZ </t>
  </si>
  <si>
    <t xml:space="preserve">0384000000000020210505000000000036000084082800027570076505000007046478403301016GTO              0000000000403301016GTO31            </t>
  </si>
  <si>
    <t>0828</t>
  </si>
  <si>
    <t>0002</t>
  </si>
  <si>
    <t>757007</t>
  </si>
  <si>
    <t xml:space="preserve">0384000000000020210505000000000003850084082800027570126505000007046478403301016GTO              0000000000403301016GTO31            </t>
  </si>
  <si>
    <t>757012</t>
  </si>
  <si>
    <t xml:space="preserve">0384000000000020210505000000000008450084082800027570176505000007046478403301016GTO              0000000000403301016GTO31            </t>
  </si>
  <si>
    <t>757017</t>
  </si>
  <si>
    <t xml:space="preserve">0384000070521020210507000000000032000084085900787214856505000007046478403301016GTO              0000705210MAY 21                    </t>
  </si>
  <si>
    <t>20210507</t>
  </si>
  <si>
    <t>721485</t>
  </si>
  <si>
    <t>0000705210</t>
  </si>
  <si>
    <t xml:space="preserve">MAY 21                 </t>
  </si>
  <si>
    <t xml:space="preserve">0384000070521020210507000000000002500084085900787499206505000007046478403301016GTO              0000705210DAVID BRAVO CARMONA       </t>
  </si>
  <si>
    <t>749920</t>
  </si>
  <si>
    <t xml:space="preserve">DAVID BRAVO CARMONA    </t>
  </si>
  <si>
    <t xml:space="preserve">0384000000000020210507000000000032430084700300876693436505000007046478403301016GTO              0000000000403301016GTO31            </t>
  </si>
  <si>
    <t>7003</t>
  </si>
  <si>
    <t>0087</t>
  </si>
  <si>
    <t>669343</t>
  </si>
  <si>
    <t xml:space="preserve">0384000167852820210517000000000034500084085900784645236505000007046478403301016GTO              0001678528PAGO COLEGIATURA MES DE   </t>
  </si>
  <si>
    <t>20210517</t>
  </si>
  <si>
    <t>464523</t>
  </si>
  <si>
    <t>0001678528</t>
  </si>
  <si>
    <t>PAGO COLEGIATURA MES DE</t>
  </si>
  <si>
    <t xml:space="preserve">0384000000000020210517000000000034500084700300877760426505000007046478403301016GTO              0000000000403301016GTO31            </t>
  </si>
  <si>
    <t>776042</t>
  </si>
  <si>
    <t xml:space="preserve">0384000160113020210518000000000032430084085900789016496505000007046478403301016GTO              0001601130403301016 FATIMA JUDITH   </t>
  </si>
  <si>
    <t>20210518</t>
  </si>
  <si>
    <t>901649</t>
  </si>
  <si>
    <t>0001601130</t>
  </si>
  <si>
    <t>403301016 FATIMA JUDITH</t>
  </si>
  <si>
    <t xml:space="preserve">0384000000000020210521000000000065000084001800049448656505000007046478403301016GTO              0000000000403301016GTO31            </t>
  </si>
  <si>
    <t>20210521</t>
  </si>
  <si>
    <t>0018</t>
  </si>
  <si>
    <t>0004</t>
  </si>
  <si>
    <t>944865</t>
  </si>
  <si>
    <t xml:space="preserve">0384000000000020210521000000000008450084001800049450466505000007046478403301016GTO              0000000000403301016GTO31            </t>
  </si>
  <si>
    <t>945046</t>
  </si>
  <si>
    <t xml:space="preserve">0384000240521020210524000000000034500084085900784585946505000007046478403301016GTO              0002405210LUZ FABIOLA GARCIA        </t>
  </si>
  <si>
    <t>20210524</t>
  </si>
  <si>
    <t>458594</t>
  </si>
  <si>
    <t>0002405210</t>
  </si>
  <si>
    <t xml:space="preserve">LUZ FABIOLA GARCIA     </t>
  </si>
  <si>
    <t xml:space="preserve">0384000250521020210525000000000032430084085900725427586505000007046478403301016GTO              0002505210PABLO EUGENIO MANCERA A   </t>
  </si>
  <si>
    <t>20210525</t>
  </si>
  <si>
    <t>542758</t>
  </si>
  <si>
    <t>0002505210</t>
  </si>
  <si>
    <t>PABLO EUGENIO MANCERA A</t>
  </si>
  <si>
    <t xml:space="preserve">0384000403301020210526000000000065000084085900783418126505000007046478403301016GTO              0004033010TITULACION NOEMI RUTH T   </t>
  </si>
  <si>
    <t>20210526</t>
  </si>
  <si>
    <t>341812</t>
  </si>
  <si>
    <t>0004033010</t>
  </si>
  <si>
    <t>TITULACION NOEMI RUTH T</t>
  </si>
  <si>
    <t xml:space="preserve">0384000027052120210527000000000034500084085900786417256505000007046478403301016GTO              0000270521403301016GTO31            </t>
  </si>
  <si>
    <t>20210527</t>
  </si>
  <si>
    <t>641725</t>
  </si>
  <si>
    <t>0000270521</t>
  </si>
  <si>
    <t xml:space="preserve">0384000270521020210527000000000036000084085900780306376505000007046478403301016GTO              0002705210ELORZA COLEGIATURA        </t>
  </si>
  <si>
    <t>030637</t>
  </si>
  <si>
    <t>0002705210</t>
  </si>
  <si>
    <t xml:space="preserve">ELORZA COLEGIATURA     </t>
  </si>
  <si>
    <t xml:space="preserve">0384000000000020210528000000000065000084466700051061296505000007046478403301016GTO              0000000000403301016GTO31            </t>
  </si>
  <si>
    <t>20210528</t>
  </si>
  <si>
    <t>4667</t>
  </si>
  <si>
    <t>106129</t>
  </si>
  <si>
    <t xml:space="preserve">0384000383099020210528000000000008450084085900785897246505000007046478403301016GTO              0003830990certf juan marcos rodri   </t>
  </si>
  <si>
    <t>589724</t>
  </si>
  <si>
    <t>0003830990</t>
  </si>
  <si>
    <t>certf juan marcos rodri</t>
  </si>
  <si>
    <t xml:space="preserve">0384000310521020210531000000000035000084085900786055996505000007046478403301016GTO              0003105210MENSUALIDAD DANIELA SAN   </t>
  </si>
  <si>
    <t>20210531</t>
  </si>
  <si>
    <t>605599</t>
  </si>
  <si>
    <t>0003105210</t>
  </si>
  <si>
    <t>MENSUALIDAD DANIELA SAN</t>
  </si>
  <si>
    <t xml:space="preserve">0384000403301020210531000000000036000084085900786898956505000007046478403301016GTO              0004033010PAGO DE MENSUALIDAD MAC   </t>
  </si>
  <si>
    <t>689895</t>
  </si>
  <si>
    <t>PAGO DE MENSUALIDAD MAC</t>
  </si>
  <si>
    <t xml:space="preserve">0384000403301020210531000000000065000084085900780141246505000007046478403301016GTO              0004033010Maestria Titulacion       </t>
  </si>
  <si>
    <t>014124</t>
  </si>
  <si>
    <t xml:space="preserve">Maestria Titulacion    </t>
  </si>
  <si>
    <t xml:space="preserve">0384000000000020210531000000000034500084466700021072186505000007046478403301016GTO              0000000000403301016GTO31            </t>
  </si>
  <si>
    <t>107218</t>
  </si>
  <si>
    <t>FACTURA</t>
  </si>
  <si>
    <t>CONCEPTO</t>
  </si>
  <si>
    <t>MAESTRIA</t>
  </si>
  <si>
    <t>ALUMNO</t>
  </si>
  <si>
    <t>DEPOSITOS NO CONCIDERADOS</t>
  </si>
  <si>
    <t xml:space="preserve">DEPOSITO EN CTA  CONCENTRADORA 715 </t>
  </si>
  <si>
    <t xml:space="preserve">MAC 15 </t>
  </si>
  <si>
    <t>YOCUPICIO CHAVEZ ALDO ULISES</t>
  </si>
  <si>
    <t>INSTITUTO TECNOLOGICO DE LA CONSTRUCCIÓN.</t>
  </si>
  <si>
    <t>DEPOSITOS MAESTRIAS</t>
  </si>
  <si>
    <t xml:space="preserve">TECNOLOGICO </t>
  </si>
  <si>
    <t xml:space="preserve">CMIC GTO </t>
  </si>
  <si>
    <t>MAC 15</t>
  </si>
  <si>
    <t xml:space="preserve">PORCENTAJE TITULACION </t>
  </si>
  <si>
    <t>TOTAL GENERAL DELEGACIÓN</t>
  </si>
  <si>
    <t>COSTOS MAESTRIAS</t>
  </si>
  <si>
    <t>MAC 15 (PROFESOR LOCAL VIRTUAL)</t>
  </si>
  <si>
    <t>TOTAL</t>
  </si>
  <si>
    <t xml:space="preserve">SALDO A LA DELEGACION </t>
  </si>
  <si>
    <t>REMANENTE NETO</t>
  </si>
  <si>
    <t>SUBTOTAL</t>
  </si>
  <si>
    <t xml:space="preserve">MAS IVA  </t>
  </si>
  <si>
    <t xml:space="preserve">IMPORTE A FACTURAR </t>
  </si>
  <si>
    <t>ANALISIS MAESTRIAS SEDE GUANAJUATO DE MAYO 2021</t>
  </si>
  <si>
    <t>MAYO</t>
  </si>
  <si>
    <t>MENSUALIDAD</t>
  </si>
  <si>
    <t>MAC-15</t>
  </si>
  <si>
    <t>RODRIGUEZ PALOMARES SAUL OMAR</t>
  </si>
  <si>
    <t>SERVICIOS ITC</t>
  </si>
  <si>
    <t>BRAVO CARMONA DAVID</t>
  </si>
  <si>
    <t>DIAZ ACOSTA JORGE LUIS</t>
  </si>
  <si>
    <t xml:space="preserve">VAZQUEZ MARQUEZ DIANA </t>
  </si>
  <si>
    <t>14/05/2021</t>
  </si>
  <si>
    <t xml:space="preserve">GOMEZ RUIZ LUIS DANIEL </t>
  </si>
  <si>
    <t>MCVT-1</t>
  </si>
  <si>
    <t xml:space="preserve">ENCARNACION CORTEZ IRVING </t>
  </si>
  <si>
    <t xml:space="preserve">TITULACION </t>
  </si>
  <si>
    <t xml:space="preserve">GARCIA SOTO LUZ FABIOLA </t>
  </si>
  <si>
    <t xml:space="preserve">ZAVALA RAMOS ALAN ISRAEL </t>
  </si>
  <si>
    <t>MAC-04</t>
  </si>
  <si>
    <t>TELLEZ AGUILAR NOEMI RUTH</t>
  </si>
  <si>
    <t>ELORZA PEREZ ALEJANDRO</t>
  </si>
  <si>
    <t>MAC-14</t>
  </si>
  <si>
    <t>RODRIGUEZ RODRIGUEZ JUAN MARCOS</t>
  </si>
  <si>
    <t xml:space="preserve">ESPINOZA VARGAS JESUS IVAN </t>
  </si>
  <si>
    <t>SANCHEZ GARCIA DANIELA PATRICIA</t>
  </si>
  <si>
    <t>LOPEZ GONZALEZ GUSTAVO</t>
  </si>
  <si>
    <t xml:space="preserve">MIRELES CALZADA OSVALDO DAVID </t>
  </si>
  <si>
    <t xml:space="preserve">RAMIREZ GONZALEZ DAVID </t>
  </si>
  <si>
    <t xml:space="preserve">RAMIREZ VILLAVAZO DIEGO </t>
  </si>
  <si>
    <t xml:space="preserve">MENDOZA MALAGON VICTOR OLEGARIO </t>
  </si>
  <si>
    <t xml:space="preserve">ARANDA RODRIGUEZ DIEGO </t>
  </si>
  <si>
    <t>S/F</t>
  </si>
  <si>
    <t xml:space="preserve">MANCERA ALBA PABLO EUGENIO </t>
  </si>
  <si>
    <t xml:space="preserve">SALAS LANDEROS FATIMA JUDITH </t>
  </si>
  <si>
    <t xml:space="preserve">TOTAL </t>
  </si>
  <si>
    <t xml:space="preserve">TOTAL CMIC GTO </t>
  </si>
  <si>
    <t xml:space="preserve"> LOCAL NORMAS DE CALIDAD</t>
  </si>
  <si>
    <t>MIGUEL CERVANTES</t>
  </si>
  <si>
    <t xml:space="preserve">MENOS ADEUDO ABRIL </t>
  </si>
  <si>
    <t xml:space="preserve">TOTAL DELEGACION </t>
  </si>
  <si>
    <t>DEVOLUCION INSCRIPCION ALUMNO 19/05/2021</t>
  </si>
  <si>
    <t>07 MAYO - 29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</si>
</sst>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 Unicode MS"/>
      <family val="2"/>
    </font>
    <font>
      <b/>
      <sz val="8"/>
      <name val="Arial"/>
      <family val="2"/>
    </font>
    <font>
      <b/>
      <sz val="10"/>
      <color theme="1"/>
      <name val="Tw Cen MT Condensed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3" fillId="0" borderId="0"/>
    <xf numFmtId="44" fontId="7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49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2" fontId="0" fillId="0" borderId="0" xfId="0" applyNumberFormat="1"/>
    <xf numFmtId="0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left"/>
    </xf>
    <xf numFmtId="49" fontId="0" fillId="0" borderId="1" xfId="0" applyNumberFormat="1" applyBorder="1"/>
    <xf numFmtId="2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49" fontId="6" fillId="0" borderId="0" xfId="0" applyNumberFormat="1" applyFont="1" applyFill="1" applyBorder="1" applyAlignment="1">
      <alignment horizontal="left"/>
    </xf>
    <xf numFmtId="2" fontId="0" fillId="0" borderId="0" xfId="0" applyNumberFormat="1" applyFill="1"/>
    <xf numFmtId="4" fontId="7" fillId="0" borderId="0" xfId="1" applyNumberFormat="1" applyFill="1" applyBorder="1"/>
    <xf numFmtId="0" fontId="0" fillId="0" borderId="0" xfId="0" applyNumberFormat="1" applyFill="1" applyBorder="1"/>
    <xf numFmtId="0" fontId="6" fillId="0" borderId="0" xfId="0" applyNumberFormat="1" applyFont="1" applyAlignment="1">
      <alignment horizontal="center" vertical="center"/>
    </xf>
    <xf numFmtId="0" fontId="5" fillId="0" borderId="0" xfId="1" applyFont="1"/>
    <xf numFmtId="4" fontId="7" fillId="0" borderId="0" xfId="1" applyNumberFormat="1"/>
    <xf numFmtId="0" fontId="7" fillId="0" borderId="0" xfId="1"/>
    <xf numFmtId="0" fontId="0" fillId="0" borderId="0" xfId="1" applyFont="1"/>
    <xf numFmtId="0" fontId="7" fillId="0" borderId="0" xfId="1" applyAlignment="1">
      <alignment horizontal="center"/>
    </xf>
    <xf numFmtId="4" fontId="5" fillId="0" borderId="0" xfId="1" applyNumberFormat="1" applyFont="1"/>
    <xf numFmtId="0" fontId="5" fillId="0" borderId="0" xfId="1" applyFont="1" applyAlignment="1">
      <alignment horizontal="center"/>
    </xf>
    <xf numFmtId="4" fontId="7" fillId="0" borderId="0" xfId="1" applyNumberFormat="1" applyBorder="1"/>
    <xf numFmtId="4" fontId="7" fillId="0" borderId="2" xfId="1" applyNumberFormat="1" applyBorder="1"/>
    <xf numFmtId="49" fontId="8" fillId="0" borderId="0" xfId="2" applyNumberFormat="1" applyFont="1"/>
    <xf numFmtId="4" fontId="1" fillId="0" borderId="2" xfId="1" applyNumberFormat="1" applyFont="1" applyBorder="1"/>
    <xf numFmtId="44" fontId="9" fillId="0" borderId="1" xfId="3" applyFont="1" applyBorder="1"/>
    <xf numFmtId="0" fontId="10" fillId="0" borderId="3" xfId="1" applyFont="1" applyFill="1" applyBorder="1" applyAlignment="1" applyProtection="1">
      <alignment horizontal="left"/>
    </xf>
    <xf numFmtId="0" fontId="6" fillId="0" borderId="4" xfId="1" applyFont="1" applyBorder="1"/>
    <xf numFmtId="0" fontId="7" fillId="0" borderId="0" xfId="1" applyFont="1"/>
    <xf numFmtId="0" fontId="11" fillId="0" borderId="0" xfId="1" applyFont="1"/>
    <xf numFmtId="44" fontId="5" fillId="0" borderId="0" xfId="3" applyFont="1"/>
    <xf numFmtId="49" fontId="0" fillId="5" borderId="1" xfId="0" applyNumberFormat="1" applyFill="1" applyBorder="1" applyAlignment="1">
      <alignment horizontal="left"/>
    </xf>
    <xf numFmtId="49" fontId="0" fillId="5" borderId="1" xfId="0" applyNumberFormat="1" applyFill="1" applyBorder="1"/>
    <xf numFmtId="2" fontId="0" fillId="5" borderId="1" xfId="0" applyNumberFormat="1" applyFill="1" applyBorder="1"/>
    <xf numFmtId="0" fontId="0" fillId="5" borderId="1" xfId="0" applyNumberFormat="1" applyFill="1" applyBorder="1"/>
    <xf numFmtId="0" fontId="0" fillId="5" borderId="1" xfId="0" applyFill="1" applyBorder="1"/>
    <xf numFmtId="0" fontId="0" fillId="5" borderId="0" xfId="0" applyFill="1"/>
    <xf numFmtId="0" fontId="12" fillId="0" borderId="0" xfId="0" applyFont="1"/>
    <xf numFmtId="0" fontId="0" fillId="0" borderId="1" xfId="0" applyFill="1" applyBorder="1"/>
    <xf numFmtId="0" fontId="7" fillId="0" borderId="1" xfId="0" applyFont="1" applyBorder="1"/>
    <xf numFmtId="0" fontId="7" fillId="5" borderId="1" xfId="0" applyFont="1" applyFill="1" applyBorder="1"/>
    <xf numFmtId="49" fontId="7" fillId="0" borderId="0" xfId="0" applyNumberFormat="1" applyFont="1"/>
    <xf numFmtId="0" fontId="7" fillId="0" borderId="0" xfId="0" applyFont="1"/>
    <xf numFmtId="49" fontId="7" fillId="5" borderId="1" xfId="0" applyNumberFormat="1" applyFont="1" applyFill="1" applyBorder="1"/>
    <xf numFmtId="0" fontId="7" fillId="5" borderId="1" xfId="0" applyNumberFormat="1" applyFont="1" applyFill="1" applyBorder="1"/>
    <xf numFmtId="49" fontId="0" fillId="0" borderId="0" xfId="0" applyNumberFormat="1" applyFont="1" applyFill="1" applyBorder="1"/>
    <xf numFmtId="4" fontId="7" fillId="5" borderId="0" xfId="1" applyNumberFormat="1" applyFill="1" applyBorder="1"/>
    <xf numFmtId="4" fontId="1" fillId="0" borderId="0" xfId="1" applyNumberFormat="1" applyFont="1" applyBorder="1"/>
    <xf numFmtId="44" fontId="9" fillId="0" borderId="0" xfId="3" applyFont="1" applyBorder="1"/>
    <xf numFmtId="0" fontId="10" fillId="0" borderId="0" xfId="1" applyFont="1" applyFill="1" applyBorder="1" applyAlignment="1" applyProtection="1">
      <alignment horizontal="left"/>
    </xf>
    <xf numFmtId="0" fontId="6" fillId="0" borderId="0" xfId="1" applyFont="1" applyBorder="1"/>
    <xf numFmtId="44" fontId="6" fillId="5" borderId="0" xfId="1" applyNumberFormat="1" applyFont="1" applyFill="1"/>
    <xf numFmtId="49" fontId="0" fillId="0" borderId="0" xfId="0" applyNumberFormat="1" applyFont="1" applyFill="1" applyBorder="1" applyAlignment="1">
      <alignment horizontal="center"/>
    </xf>
    <xf numFmtId="4" fontId="6" fillId="0" borderId="2" xfId="1" applyNumberFormat="1" applyFont="1" applyBorder="1"/>
  </cellXfs>
  <cellStyles count="5">
    <cellStyle name="Moneda 2" xfId="3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5"/>
  <sheetViews>
    <sheetView topLeftCell="B16" workbookViewId="0">
      <selection activeCell="G30" sqref="G30"/>
    </sheetView>
  </sheetViews>
  <sheetFormatPr baseColWidth="10" defaultRowHeight="12.75" x14ac:dyDescent="0.2"/>
  <cols>
    <col min="4" max="4" width="8.5703125" customWidth="1"/>
    <col min="5" max="5" width="9.5703125" customWidth="1"/>
    <col min="6" max="6" width="7.5703125" customWidth="1"/>
    <col min="8" max="8" width="17.140625" bestFit="1" customWidth="1"/>
    <col min="9" max="9" width="16.85546875" customWidth="1"/>
    <col min="11" max="11" width="28.5703125" bestFit="1" customWidth="1"/>
    <col min="13" max="13" width="16.42578125" customWidth="1"/>
    <col min="15" max="15" width="35.5703125" customWidth="1"/>
  </cols>
  <sheetData>
    <row r="1" spans="1:15" ht="29.25" customHeight="1" x14ac:dyDescent="0.2">
      <c r="A1" s="7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124</v>
      </c>
      <c r="M1" s="3" t="s">
        <v>125</v>
      </c>
      <c r="N1" s="3" t="s">
        <v>126</v>
      </c>
      <c r="O1" s="3" t="s">
        <v>127</v>
      </c>
    </row>
    <row r="2" spans="1:15" s="40" customFormat="1" x14ac:dyDescent="0.2">
      <c r="A2" s="35" t="s">
        <v>11</v>
      </c>
      <c r="B2" s="36" t="s">
        <v>12</v>
      </c>
      <c r="C2" s="37">
        <v>3243</v>
      </c>
      <c r="D2" s="38" t="s">
        <v>13</v>
      </c>
      <c r="E2" s="38" t="s">
        <v>14</v>
      </c>
      <c r="F2" s="38" t="s">
        <v>15</v>
      </c>
      <c r="G2" s="38" t="s">
        <v>16</v>
      </c>
      <c r="H2" s="38" t="s">
        <v>17</v>
      </c>
      <c r="I2" s="38" t="s">
        <v>18</v>
      </c>
      <c r="J2" s="38" t="s">
        <v>19</v>
      </c>
      <c r="K2" s="38" t="s">
        <v>20</v>
      </c>
      <c r="L2" s="39"/>
      <c r="M2" s="39" t="s">
        <v>149</v>
      </c>
      <c r="N2" s="39" t="s">
        <v>150</v>
      </c>
      <c r="O2" s="44" t="s">
        <v>174</v>
      </c>
    </row>
    <row r="3" spans="1:15" s="40" customFormat="1" x14ac:dyDescent="0.2">
      <c r="A3" s="35" t="s">
        <v>21</v>
      </c>
      <c r="B3" s="36" t="s">
        <v>12</v>
      </c>
      <c r="C3" s="37">
        <v>3243</v>
      </c>
      <c r="D3" s="38" t="s">
        <v>13</v>
      </c>
      <c r="E3" s="38" t="s">
        <v>14</v>
      </c>
      <c r="F3" s="38" t="s">
        <v>22</v>
      </c>
      <c r="G3" s="38" t="s">
        <v>23</v>
      </c>
      <c r="H3" s="38" t="s">
        <v>17</v>
      </c>
      <c r="I3" s="38" t="s">
        <v>18</v>
      </c>
      <c r="J3" s="38" t="s">
        <v>24</v>
      </c>
      <c r="K3" s="38" t="s">
        <v>25</v>
      </c>
      <c r="L3" s="44" t="s">
        <v>176</v>
      </c>
      <c r="M3" s="39" t="s">
        <v>149</v>
      </c>
      <c r="N3" s="39" t="s">
        <v>150</v>
      </c>
      <c r="O3" s="44" t="s">
        <v>175</v>
      </c>
    </row>
    <row r="4" spans="1:15" s="40" customFormat="1" x14ac:dyDescent="0.2">
      <c r="A4" s="35" t="s">
        <v>26</v>
      </c>
      <c r="B4" s="36" t="s">
        <v>27</v>
      </c>
      <c r="C4" s="37">
        <v>3243</v>
      </c>
      <c r="D4" s="38" t="s">
        <v>13</v>
      </c>
      <c r="E4" s="38" t="s">
        <v>28</v>
      </c>
      <c r="F4" s="38" t="s">
        <v>29</v>
      </c>
      <c r="G4" s="38" t="s">
        <v>30</v>
      </c>
      <c r="H4" s="38" t="s">
        <v>17</v>
      </c>
      <c r="I4" s="38" t="s">
        <v>18</v>
      </c>
      <c r="J4" s="38" t="s">
        <v>31</v>
      </c>
      <c r="K4" s="38" t="s">
        <v>32</v>
      </c>
      <c r="L4" s="39">
        <v>19478</v>
      </c>
      <c r="M4" s="39" t="s">
        <v>149</v>
      </c>
      <c r="N4" s="39" t="s">
        <v>150</v>
      </c>
      <c r="O4" s="44" t="s">
        <v>155</v>
      </c>
    </row>
    <row r="5" spans="1:15" s="40" customFormat="1" x14ac:dyDescent="0.2">
      <c r="A5" s="35" t="s">
        <v>33</v>
      </c>
      <c r="B5" s="36" t="s">
        <v>34</v>
      </c>
      <c r="C5" s="37">
        <v>3243</v>
      </c>
      <c r="D5" s="38" t="s">
        <v>13</v>
      </c>
      <c r="E5" s="38" t="s">
        <v>14</v>
      </c>
      <c r="F5" s="38" t="s">
        <v>15</v>
      </c>
      <c r="G5" s="38" t="s">
        <v>35</v>
      </c>
      <c r="H5" s="38" t="s">
        <v>17</v>
      </c>
      <c r="I5" s="38" t="s">
        <v>18</v>
      </c>
      <c r="J5" s="38" t="s">
        <v>36</v>
      </c>
      <c r="K5" s="38" t="s">
        <v>37</v>
      </c>
      <c r="L5" s="39"/>
      <c r="M5" s="39" t="s">
        <v>149</v>
      </c>
      <c r="N5" s="39" t="s">
        <v>150</v>
      </c>
      <c r="O5" s="44" t="s">
        <v>173</v>
      </c>
    </row>
    <row r="6" spans="1:15" s="40" customFormat="1" x14ac:dyDescent="0.2">
      <c r="A6" s="35" t="s">
        <v>38</v>
      </c>
      <c r="B6" s="36" t="s">
        <v>34</v>
      </c>
      <c r="C6" s="37">
        <v>3243</v>
      </c>
      <c r="D6" s="38" t="s">
        <v>13</v>
      </c>
      <c r="E6" s="38" t="s">
        <v>14</v>
      </c>
      <c r="F6" s="38" t="s">
        <v>15</v>
      </c>
      <c r="G6" s="38" t="s">
        <v>39</v>
      </c>
      <c r="H6" s="38" t="s">
        <v>17</v>
      </c>
      <c r="I6" s="38" t="s">
        <v>18</v>
      </c>
      <c r="J6" s="38" t="s">
        <v>36</v>
      </c>
      <c r="K6" s="38" t="s">
        <v>40</v>
      </c>
      <c r="L6" s="39"/>
      <c r="M6" s="39" t="s">
        <v>149</v>
      </c>
      <c r="N6" s="39" t="s">
        <v>150</v>
      </c>
      <c r="O6" s="44" t="s">
        <v>172</v>
      </c>
    </row>
    <row r="7" spans="1:15" s="40" customFormat="1" x14ac:dyDescent="0.2">
      <c r="A7" s="35" t="s">
        <v>41</v>
      </c>
      <c r="B7" s="36" t="s">
        <v>34</v>
      </c>
      <c r="C7" s="37">
        <v>3600</v>
      </c>
      <c r="D7" s="38" t="s">
        <v>13</v>
      </c>
      <c r="E7" s="38" t="s">
        <v>42</v>
      </c>
      <c r="F7" s="38" t="s">
        <v>43</v>
      </c>
      <c r="G7" s="38" t="s">
        <v>44</v>
      </c>
      <c r="H7" s="38" t="s">
        <v>17</v>
      </c>
      <c r="I7" s="38" t="s">
        <v>18</v>
      </c>
      <c r="J7" s="38" t="s">
        <v>31</v>
      </c>
      <c r="K7" s="38" t="s">
        <v>32</v>
      </c>
      <c r="L7" s="39">
        <v>19474</v>
      </c>
      <c r="M7" s="39" t="s">
        <v>149</v>
      </c>
      <c r="N7" s="39" t="s">
        <v>150</v>
      </c>
      <c r="O7" s="39" t="s">
        <v>151</v>
      </c>
    </row>
    <row r="8" spans="1:15" s="40" customFormat="1" x14ac:dyDescent="0.2">
      <c r="A8" s="35" t="s">
        <v>49</v>
      </c>
      <c r="B8" s="36" t="s">
        <v>50</v>
      </c>
      <c r="C8" s="37">
        <v>3200</v>
      </c>
      <c r="D8" s="38" t="s">
        <v>13</v>
      </c>
      <c r="E8" s="38" t="s">
        <v>14</v>
      </c>
      <c r="F8" s="38" t="s">
        <v>15</v>
      </c>
      <c r="G8" s="38" t="s">
        <v>51</v>
      </c>
      <c r="H8" s="38" t="s">
        <v>17</v>
      </c>
      <c r="I8" s="38" t="s">
        <v>18</v>
      </c>
      <c r="J8" s="38" t="s">
        <v>52</v>
      </c>
      <c r="K8" s="38" t="s">
        <v>53</v>
      </c>
      <c r="L8" s="39">
        <v>19476</v>
      </c>
      <c r="M8" s="39" t="s">
        <v>149</v>
      </c>
      <c r="N8" s="39" t="s">
        <v>150</v>
      </c>
      <c r="O8" s="44" t="s">
        <v>153</v>
      </c>
    </row>
    <row r="9" spans="1:15" s="40" customFormat="1" x14ac:dyDescent="0.2">
      <c r="A9" s="35" t="s">
        <v>54</v>
      </c>
      <c r="B9" s="36" t="s">
        <v>50</v>
      </c>
      <c r="C9" s="37">
        <v>250</v>
      </c>
      <c r="D9" s="38" t="s">
        <v>13</v>
      </c>
      <c r="E9" s="38" t="s">
        <v>14</v>
      </c>
      <c r="F9" s="38" t="s">
        <v>15</v>
      </c>
      <c r="G9" s="38" t="s">
        <v>55</v>
      </c>
      <c r="H9" s="38" t="s">
        <v>17</v>
      </c>
      <c r="I9" s="38" t="s">
        <v>18</v>
      </c>
      <c r="J9" s="38" t="s">
        <v>52</v>
      </c>
      <c r="K9" s="38" t="s">
        <v>56</v>
      </c>
      <c r="L9" s="39">
        <v>19476</v>
      </c>
      <c r="M9" s="39" t="s">
        <v>149</v>
      </c>
      <c r="N9" s="39" t="s">
        <v>150</v>
      </c>
      <c r="O9" s="44" t="s">
        <v>153</v>
      </c>
    </row>
    <row r="10" spans="1:15" s="40" customFormat="1" x14ac:dyDescent="0.2">
      <c r="A10" s="35" t="s">
        <v>57</v>
      </c>
      <c r="B10" s="36" t="s">
        <v>50</v>
      </c>
      <c r="C10" s="37">
        <v>3243</v>
      </c>
      <c r="D10" s="38" t="s">
        <v>13</v>
      </c>
      <c r="E10" s="38" t="s">
        <v>58</v>
      </c>
      <c r="F10" s="38" t="s">
        <v>59</v>
      </c>
      <c r="G10" s="38" t="s">
        <v>60</v>
      </c>
      <c r="H10" s="38" t="s">
        <v>17</v>
      </c>
      <c r="I10" s="38" t="s">
        <v>18</v>
      </c>
      <c r="J10" s="38" t="s">
        <v>31</v>
      </c>
      <c r="K10" s="38" t="s">
        <v>32</v>
      </c>
      <c r="L10" s="39">
        <v>19477</v>
      </c>
      <c r="M10" s="39" t="s">
        <v>149</v>
      </c>
      <c r="N10" s="39" t="s">
        <v>150</v>
      </c>
      <c r="O10" s="44" t="s">
        <v>154</v>
      </c>
    </row>
    <row r="11" spans="1:15" s="40" customFormat="1" x14ac:dyDescent="0.2">
      <c r="A11" s="35" t="s">
        <v>61</v>
      </c>
      <c r="B11" s="36" t="s">
        <v>62</v>
      </c>
      <c r="C11" s="37">
        <v>3450</v>
      </c>
      <c r="D11" s="38" t="s">
        <v>13</v>
      </c>
      <c r="E11" s="38" t="s">
        <v>14</v>
      </c>
      <c r="F11" s="38" t="s">
        <v>15</v>
      </c>
      <c r="G11" s="38" t="s">
        <v>63</v>
      </c>
      <c r="H11" s="38" t="s">
        <v>17</v>
      </c>
      <c r="I11" s="38" t="s">
        <v>18</v>
      </c>
      <c r="J11" s="38" t="s">
        <v>64</v>
      </c>
      <c r="K11" s="38" t="s">
        <v>65</v>
      </c>
      <c r="L11" s="39">
        <v>19479</v>
      </c>
      <c r="M11" s="39" t="s">
        <v>149</v>
      </c>
      <c r="N11" s="39" t="s">
        <v>150</v>
      </c>
      <c r="O11" s="44" t="s">
        <v>157</v>
      </c>
    </row>
    <row r="12" spans="1:15" s="40" customFormat="1" x14ac:dyDescent="0.2">
      <c r="A12" s="35" t="s">
        <v>66</v>
      </c>
      <c r="B12" s="36" t="s">
        <v>62</v>
      </c>
      <c r="C12" s="37">
        <v>3450</v>
      </c>
      <c r="D12" s="38" t="s">
        <v>13</v>
      </c>
      <c r="E12" s="38" t="s">
        <v>58</v>
      </c>
      <c r="F12" s="38" t="s">
        <v>59</v>
      </c>
      <c r="G12" s="38" t="s">
        <v>67</v>
      </c>
      <c r="H12" s="38" t="s">
        <v>17</v>
      </c>
      <c r="I12" s="38" t="s">
        <v>18</v>
      </c>
      <c r="J12" s="38" t="s">
        <v>31</v>
      </c>
      <c r="K12" s="38" t="s">
        <v>32</v>
      </c>
      <c r="L12" s="39">
        <v>19480</v>
      </c>
      <c r="M12" s="39" t="s">
        <v>149</v>
      </c>
      <c r="N12" s="39" t="s">
        <v>150</v>
      </c>
      <c r="O12" s="44" t="s">
        <v>151</v>
      </c>
    </row>
    <row r="13" spans="1:15" s="40" customFormat="1" x14ac:dyDescent="0.2">
      <c r="A13" s="35" t="s">
        <v>68</v>
      </c>
      <c r="B13" s="47" t="s">
        <v>69</v>
      </c>
      <c r="C13" s="37">
        <v>3243</v>
      </c>
      <c r="D13" s="38" t="s">
        <v>13</v>
      </c>
      <c r="E13" s="38">
        <v>859</v>
      </c>
      <c r="F13" s="38" t="s">
        <v>15</v>
      </c>
      <c r="G13" s="38" t="s">
        <v>70</v>
      </c>
      <c r="H13" s="38" t="s">
        <v>17</v>
      </c>
      <c r="I13" s="38" t="s">
        <v>18</v>
      </c>
      <c r="J13" s="38" t="s">
        <v>71</v>
      </c>
      <c r="K13" s="48" t="s">
        <v>72</v>
      </c>
      <c r="L13" s="44" t="s">
        <v>176</v>
      </c>
      <c r="M13" s="39" t="s">
        <v>149</v>
      </c>
      <c r="N13" s="39" t="s">
        <v>150</v>
      </c>
      <c r="O13" s="44" t="s">
        <v>178</v>
      </c>
    </row>
    <row r="14" spans="1:15" s="40" customFormat="1" x14ac:dyDescent="0.2">
      <c r="A14" s="35" t="s">
        <v>80</v>
      </c>
      <c r="B14" s="36" t="s">
        <v>81</v>
      </c>
      <c r="C14" s="37">
        <v>3450</v>
      </c>
      <c r="D14" s="38" t="s">
        <v>13</v>
      </c>
      <c r="E14" s="38" t="s">
        <v>14</v>
      </c>
      <c r="F14" s="38" t="s">
        <v>15</v>
      </c>
      <c r="G14" s="38" t="s">
        <v>82</v>
      </c>
      <c r="H14" s="38" t="s">
        <v>17</v>
      </c>
      <c r="I14" s="38" t="s">
        <v>18</v>
      </c>
      <c r="J14" s="38" t="s">
        <v>83</v>
      </c>
      <c r="K14" s="38" t="s">
        <v>84</v>
      </c>
      <c r="L14" s="39">
        <v>19484</v>
      </c>
      <c r="M14" s="39" t="s">
        <v>149</v>
      </c>
      <c r="N14" s="39" t="s">
        <v>150</v>
      </c>
      <c r="O14" s="44" t="s">
        <v>161</v>
      </c>
    </row>
    <row r="15" spans="1:15" s="40" customFormat="1" x14ac:dyDescent="0.2">
      <c r="A15" s="35" t="s">
        <v>85</v>
      </c>
      <c r="B15" s="36" t="s">
        <v>86</v>
      </c>
      <c r="C15" s="37">
        <v>3243</v>
      </c>
      <c r="D15" s="38" t="s">
        <v>13</v>
      </c>
      <c r="E15" s="38" t="s">
        <v>14</v>
      </c>
      <c r="F15" s="38" t="s">
        <v>22</v>
      </c>
      <c r="G15" s="38" t="s">
        <v>87</v>
      </c>
      <c r="H15" s="38" t="s">
        <v>17</v>
      </c>
      <c r="I15" s="38" t="s">
        <v>18</v>
      </c>
      <c r="J15" s="38" t="s">
        <v>88</v>
      </c>
      <c r="K15" s="38" t="s">
        <v>89</v>
      </c>
      <c r="L15" s="44" t="s">
        <v>176</v>
      </c>
      <c r="M15" s="39" t="s">
        <v>149</v>
      </c>
      <c r="N15" s="39" t="s">
        <v>150</v>
      </c>
      <c r="O15" s="44" t="s">
        <v>177</v>
      </c>
    </row>
    <row r="16" spans="1:15" s="40" customFormat="1" x14ac:dyDescent="0.2">
      <c r="A16" s="35" t="s">
        <v>95</v>
      </c>
      <c r="B16" s="36" t="s">
        <v>96</v>
      </c>
      <c r="C16" s="37">
        <v>3450</v>
      </c>
      <c r="D16" s="38" t="s">
        <v>13</v>
      </c>
      <c r="E16" s="38" t="s">
        <v>14</v>
      </c>
      <c r="F16" s="38" t="s">
        <v>15</v>
      </c>
      <c r="G16" s="38" t="s">
        <v>97</v>
      </c>
      <c r="H16" s="38" t="s">
        <v>17</v>
      </c>
      <c r="I16" s="38" t="s">
        <v>18</v>
      </c>
      <c r="J16" s="38" t="s">
        <v>98</v>
      </c>
      <c r="K16" s="38" t="s">
        <v>32</v>
      </c>
      <c r="L16" s="39">
        <v>19486</v>
      </c>
      <c r="M16" s="39" t="s">
        <v>149</v>
      </c>
      <c r="N16" s="39" t="s">
        <v>150</v>
      </c>
      <c r="O16" s="44" t="s">
        <v>162</v>
      </c>
    </row>
    <row r="17" spans="1:15" s="40" customFormat="1" x14ac:dyDescent="0.2">
      <c r="A17" s="35" t="s">
        <v>99</v>
      </c>
      <c r="B17" s="36" t="s">
        <v>96</v>
      </c>
      <c r="C17" s="37">
        <v>3600</v>
      </c>
      <c r="D17" s="38" t="s">
        <v>13</v>
      </c>
      <c r="E17" s="38" t="s">
        <v>14</v>
      </c>
      <c r="F17" s="38" t="s">
        <v>15</v>
      </c>
      <c r="G17" s="38" t="s">
        <v>100</v>
      </c>
      <c r="H17" s="38" t="s">
        <v>17</v>
      </c>
      <c r="I17" s="38" t="s">
        <v>18</v>
      </c>
      <c r="J17" s="38" t="s">
        <v>101</v>
      </c>
      <c r="K17" s="38" t="s">
        <v>102</v>
      </c>
      <c r="L17" s="39">
        <v>19492</v>
      </c>
      <c r="M17" s="39" t="s">
        <v>149</v>
      </c>
      <c r="N17" s="39" t="s">
        <v>150</v>
      </c>
      <c r="O17" s="44" t="s">
        <v>165</v>
      </c>
    </row>
    <row r="18" spans="1:15" s="40" customFormat="1" x14ac:dyDescent="0.2">
      <c r="A18" s="35" t="s">
        <v>111</v>
      </c>
      <c r="B18" s="36" t="s">
        <v>112</v>
      </c>
      <c r="C18" s="37">
        <v>3500</v>
      </c>
      <c r="D18" s="38" t="s">
        <v>13</v>
      </c>
      <c r="E18" s="38" t="s">
        <v>14</v>
      </c>
      <c r="F18" s="38" t="s">
        <v>15</v>
      </c>
      <c r="G18" s="38" t="s">
        <v>113</v>
      </c>
      <c r="H18" s="38" t="s">
        <v>17</v>
      </c>
      <c r="I18" s="38" t="s">
        <v>18</v>
      </c>
      <c r="J18" s="38" t="s">
        <v>114</v>
      </c>
      <c r="K18" s="38" t="s">
        <v>115</v>
      </c>
      <c r="L18" s="39">
        <v>19491</v>
      </c>
      <c r="M18" s="39" t="s">
        <v>149</v>
      </c>
      <c r="N18" s="39" t="s">
        <v>150</v>
      </c>
      <c r="O18" s="44" t="s">
        <v>169</v>
      </c>
    </row>
    <row r="19" spans="1:15" s="40" customFormat="1" x14ac:dyDescent="0.2">
      <c r="A19" s="35" t="s">
        <v>116</v>
      </c>
      <c r="B19" s="36" t="s">
        <v>112</v>
      </c>
      <c r="C19" s="37">
        <v>3600</v>
      </c>
      <c r="D19" s="38" t="s">
        <v>13</v>
      </c>
      <c r="E19" s="38" t="s">
        <v>14</v>
      </c>
      <c r="F19" s="38" t="s">
        <v>15</v>
      </c>
      <c r="G19" s="38" t="s">
        <v>117</v>
      </c>
      <c r="H19" s="38" t="s">
        <v>17</v>
      </c>
      <c r="I19" s="38" t="s">
        <v>18</v>
      </c>
      <c r="J19" s="38" t="s">
        <v>93</v>
      </c>
      <c r="K19" s="38" t="s">
        <v>118</v>
      </c>
      <c r="L19" s="39">
        <v>19488</v>
      </c>
      <c r="M19" s="39" t="s">
        <v>149</v>
      </c>
      <c r="N19" s="39" t="s">
        <v>150</v>
      </c>
      <c r="O19" s="44" t="s">
        <v>170</v>
      </c>
    </row>
    <row r="20" spans="1:15" s="40" customFormat="1" x14ac:dyDescent="0.2">
      <c r="A20" s="35" t="s">
        <v>122</v>
      </c>
      <c r="B20" s="36" t="s">
        <v>112</v>
      </c>
      <c r="C20" s="37">
        <v>3450</v>
      </c>
      <c r="D20" s="38" t="s">
        <v>13</v>
      </c>
      <c r="E20" s="38" t="s">
        <v>105</v>
      </c>
      <c r="F20" s="38" t="s">
        <v>43</v>
      </c>
      <c r="G20" s="38" t="s">
        <v>123</v>
      </c>
      <c r="H20" s="38" t="s">
        <v>17</v>
      </c>
      <c r="I20" s="38" t="s">
        <v>18</v>
      </c>
      <c r="J20" s="38" t="s">
        <v>31</v>
      </c>
      <c r="K20" s="38" t="s">
        <v>32</v>
      </c>
      <c r="L20" s="39">
        <v>19487</v>
      </c>
      <c r="M20" s="39" t="s">
        <v>149</v>
      </c>
      <c r="N20" s="39" t="s">
        <v>150</v>
      </c>
      <c r="O20" s="44" t="s">
        <v>168</v>
      </c>
    </row>
    <row r="22" spans="1:15" x14ac:dyDescent="0.2">
      <c r="C22" s="46"/>
    </row>
    <row r="23" spans="1:15" x14ac:dyDescent="0.2">
      <c r="C23" s="5"/>
    </row>
    <row r="26" spans="1:15" x14ac:dyDescent="0.2">
      <c r="A26" s="13" t="s">
        <v>128</v>
      </c>
      <c r="C26" s="14"/>
      <c r="D26" s="5"/>
      <c r="E26" s="5"/>
    </row>
    <row r="27" spans="1:15" ht="12.75" customHeight="1" x14ac:dyDescent="0.2">
      <c r="A27" s="45" t="s">
        <v>156</v>
      </c>
      <c r="B27" s="4"/>
      <c r="C27" s="15">
        <v>3450</v>
      </c>
      <c r="D27" s="16" t="s">
        <v>129</v>
      </c>
      <c r="E27" s="6"/>
      <c r="F27" s="6"/>
      <c r="G27" s="6"/>
      <c r="H27" s="17"/>
      <c r="I27" s="4" t="s">
        <v>130</v>
      </c>
      <c r="J27" s="16" t="s">
        <v>131</v>
      </c>
      <c r="K27" s="17"/>
      <c r="L27">
        <v>19481</v>
      </c>
      <c r="M27" s="17"/>
    </row>
    <row r="28" spans="1:15" ht="12.75" customHeight="1" x14ac:dyDescent="0.2">
      <c r="A28" s="4"/>
      <c r="B28" s="4"/>
      <c r="C28" s="15"/>
      <c r="D28" s="16"/>
      <c r="E28" s="6"/>
      <c r="F28" s="6"/>
      <c r="G28" s="6"/>
      <c r="H28" s="17"/>
      <c r="I28" s="4"/>
      <c r="J28" s="16"/>
      <c r="K28" s="17"/>
      <c r="M28" s="17"/>
    </row>
    <row r="29" spans="1:15" ht="12.75" customHeight="1" x14ac:dyDescent="0.2">
      <c r="A29" s="4"/>
      <c r="B29" s="45" t="s">
        <v>179</v>
      </c>
      <c r="C29" s="50">
        <f>SUM(C2:C27)</f>
        <v>64394</v>
      </c>
      <c r="D29" s="16"/>
      <c r="E29" s="6"/>
      <c r="F29" s="6"/>
      <c r="G29" s="6"/>
      <c r="H29" s="17"/>
      <c r="I29" s="4"/>
      <c r="J29" s="16"/>
      <c r="K29" s="17"/>
      <c r="M29" s="17"/>
    </row>
    <row r="30" spans="1:15" ht="12.75" customHeight="1" x14ac:dyDescent="0.2">
      <c r="A30" s="4"/>
      <c r="B30" s="4"/>
      <c r="C30" s="15"/>
      <c r="D30" s="16"/>
      <c r="E30" s="6"/>
      <c r="F30" s="6"/>
      <c r="G30" s="6"/>
      <c r="H30" s="17"/>
      <c r="I30" s="4"/>
      <c r="J30" s="16"/>
      <c r="K30" s="17"/>
      <c r="M30" s="17"/>
    </row>
    <row r="31" spans="1:15" ht="12.75" customHeight="1" x14ac:dyDescent="0.2">
      <c r="A31" s="4"/>
      <c r="B31" s="4"/>
      <c r="C31" s="15"/>
      <c r="D31" s="16"/>
      <c r="E31" s="6"/>
      <c r="F31" s="6"/>
      <c r="G31" s="6"/>
      <c r="H31" s="17"/>
      <c r="I31" s="4"/>
      <c r="J31" s="16"/>
      <c r="K31" s="17"/>
      <c r="M31" s="17"/>
    </row>
    <row r="33" spans="1:15" x14ac:dyDescent="0.2">
      <c r="A33" s="41"/>
      <c r="B33" s="41" t="s">
        <v>160</v>
      </c>
    </row>
    <row r="34" spans="1:15" x14ac:dyDescent="0.2">
      <c r="A34" s="8" t="s">
        <v>73</v>
      </c>
      <c r="B34" s="9" t="s">
        <v>74</v>
      </c>
      <c r="C34" s="10">
        <v>6500</v>
      </c>
      <c r="D34" s="11" t="s">
        <v>13</v>
      </c>
      <c r="E34" s="11" t="s">
        <v>75</v>
      </c>
      <c r="F34" s="11" t="s">
        <v>76</v>
      </c>
      <c r="G34" s="11" t="s">
        <v>77</v>
      </c>
      <c r="H34" s="11" t="s">
        <v>17</v>
      </c>
      <c r="I34" s="11" t="s">
        <v>18</v>
      </c>
      <c r="J34" s="11" t="s">
        <v>31</v>
      </c>
      <c r="K34" s="11" t="s">
        <v>32</v>
      </c>
      <c r="L34" s="12">
        <v>19483</v>
      </c>
      <c r="M34" s="12" t="s">
        <v>149</v>
      </c>
      <c r="N34" s="43" t="s">
        <v>158</v>
      </c>
      <c r="O34" s="43" t="s">
        <v>159</v>
      </c>
    </row>
    <row r="35" spans="1:15" x14ac:dyDescent="0.2">
      <c r="A35" s="8" t="s">
        <v>90</v>
      </c>
      <c r="B35" s="9" t="s">
        <v>91</v>
      </c>
      <c r="C35" s="10">
        <v>6500</v>
      </c>
      <c r="D35" s="11" t="s">
        <v>13</v>
      </c>
      <c r="E35" s="11" t="s">
        <v>14</v>
      </c>
      <c r="F35" s="11" t="s">
        <v>15</v>
      </c>
      <c r="G35" s="11" t="s">
        <v>92</v>
      </c>
      <c r="H35" s="11" t="s">
        <v>17</v>
      </c>
      <c r="I35" s="11" t="s">
        <v>18</v>
      </c>
      <c r="J35" s="11" t="s">
        <v>93</v>
      </c>
      <c r="K35" s="11" t="s">
        <v>94</v>
      </c>
      <c r="L35" s="12">
        <v>19485</v>
      </c>
      <c r="M35" s="12" t="s">
        <v>149</v>
      </c>
      <c r="N35" s="43" t="s">
        <v>163</v>
      </c>
      <c r="O35" s="43" t="s">
        <v>164</v>
      </c>
    </row>
    <row r="36" spans="1:15" x14ac:dyDescent="0.2">
      <c r="A36" s="8" t="s">
        <v>103</v>
      </c>
      <c r="B36" s="9" t="s">
        <v>104</v>
      </c>
      <c r="C36" s="10">
        <v>6500</v>
      </c>
      <c r="D36" s="11" t="s">
        <v>13</v>
      </c>
      <c r="E36" s="11" t="s">
        <v>105</v>
      </c>
      <c r="F36" s="11" t="s">
        <v>29</v>
      </c>
      <c r="G36" s="11" t="s">
        <v>106</v>
      </c>
      <c r="H36" s="11" t="s">
        <v>17</v>
      </c>
      <c r="I36" s="11" t="s">
        <v>18</v>
      </c>
      <c r="J36" s="11" t="s">
        <v>31</v>
      </c>
      <c r="K36" s="11" t="s">
        <v>32</v>
      </c>
      <c r="L36" s="12">
        <v>19490</v>
      </c>
      <c r="M36" s="12" t="s">
        <v>149</v>
      </c>
      <c r="N36" s="43" t="s">
        <v>166</v>
      </c>
      <c r="O36" s="43" t="s">
        <v>167</v>
      </c>
    </row>
    <row r="37" spans="1:15" x14ac:dyDescent="0.2">
      <c r="A37" s="8" t="s">
        <v>119</v>
      </c>
      <c r="B37" s="9" t="s">
        <v>112</v>
      </c>
      <c r="C37" s="10">
        <v>6500</v>
      </c>
      <c r="D37" s="11" t="s">
        <v>13</v>
      </c>
      <c r="E37" s="11" t="s">
        <v>14</v>
      </c>
      <c r="F37" s="11" t="s">
        <v>15</v>
      </c>
      <c r="G37" s="11" t="s">
        <v>120</v>
      </c>
      <c r="H37" s="11" t="s">
        <v>17</v>
      </c>
      <c r="I37" s="11" t="s">
        <v>18</v>
      </c>
      <c r="J37" s="11" t="s">
        <v>93</v>
      </c>
      <c r="K37" s="11" t="s">
        <v>121</v>
      </c>
      <c r="L37" s="12">
        <v>19489</v>
      </c>
      <c r="M37" s="12" t="s">
        <v>149</v>
      </c>
      <c r="N37" s="43" t="s">
        <v>158</v>
      </c>
      <c r="O37" s="43" t="s">
        <v>171</v>
      </c>
    </row>
    <row r="38" spans="1:15" x14ac:dyDescent="0.2">
      <c r="C38" s="5"/>
    </row>
    <row r="39" spans="1:15" ht="15" customHeight="1" x14ac:dyDescent="0.2">
      <c r="A39" s="56" t="s">
        <v>180</v>
      </c>
      <c r="B39" s="56"/>
      <c r="C39" s="50">
        <v>8400</v>
      </c>
    </row>
    <row r="45" spans="1:15" x14ac:dyDescent="0.2">
      <c r="B45" s="41" t="s">
        <v>152</v>
      </c>
    </row>
    <row r="46" spans="1:15" x14ac:dyDescent="0.2">
      <c r="A46" s="8" t="s">
        <v>45</v>
      </c>
      <c r="B46" s="9" t="s">
        <v>34</v>
      </c>
      <c r="C46" s="10">
        <v>385</v>
      </c>
      <c r="D46" s="11" t="s">
        <v>13</v>
      </c>
      <c r="E46" s="11" t="s">
        <v>42</v>
      </c>
      <c r="F46" s="11" t="s">
        <v>43</v>
      </c>
      <c r="G46" s="11" t="s">
        <v>46</v>
      </c>
      <c r="H46" s="11" t="s">
        <v>17</v>
      </c>
      <c r="I46" s="11" t="s">
        <v>18</v>
      </c>
      <c r="J46" s="11" t="s">
        <v>31</v>
      </c>
      <c r="K46" s="11" t="s">
        <v>32</v>
      </c>
      <c r="L46" s="12">
        <v>19473</v>
      </c>
      <c r="M46" s="12" t="s">
        <v>149</v>
      </c>
      <c r="N46" s="12" t="s">
        <v>150</v>
      </c>
      <c r="O46" s="42" t="s">
        <v>151</v>
      </c>
    </row>
    <row r="47" spans="1:15" x14ac:dyDescent="0.2">
      <c r="A47" s="8" t="s">
        <v>47</v>
      </c>
      <c r="B47" s="9" t="s">
        <v>34</v>
      </c>
      <c r="C47" s="10">
        <v>845</v>
      </c>
      <c r="D47" s="11" t="s">
        <v>13</v>
      </c>
      <c r="E47" s="11" t="s">
        <v>42</v>
      </c>
      <c r="F47" s="11" t="s">
        <v>43</v>
      </c>
      <c r="G47" s="11" t="s">
        <v>48</v>
      </c>
      <c r="H47" s="11" t="s">
        <v>17</v>
      </c>
      <c r="I47" s="11" t="s">
        <v>18</v>
      </c>
      <c r="J47" s="11" t="s">
        <v>31</v>
      </c>
      <c r="K47" s="11" t="s">
        <v>32</v>
      </c>
      <c r="L47" s="12">
        <v>19472</v>
      </c>
      <c r="M47" s="12" t="s">
        <v>149</v>
      </c>
      <c r="N47" s="12" t="s">
        <v>150</v>
      </c>
      <c r="O47" s="42" t="s">
        <v>151</v>
      </c>
    </row>
    <row r="48" spans="1:15" x14ac:dyDescent="0.2">
      <c r="A48" s="8" t="s">
        <v>78</v>
      </c>
      <c r="B48" s="9" t="s">
        <v>74</v>
      </c>
      <c r="C48" s="10">
        <v>845</v>
      </c>
      <c r="D48" s="11" t="s">
        <v>13</v>
      </c>
      <c r="E48" s="11" t="s">
        <v>75</v>
      </c>
      <c r="F48" s="11" t="s">
        <v>76</v>
      </c>
      <c r="G48" s="11" t="s">
        <v>79</v>
      </c>
      <c r="H48" s="11" t="s">
        <v>17</v>
      </c>
      <c r="I48" s="11" t="s">
        <v>18</v>
      </c>
      <c r="J48" s="11" t="s">
        <v>31</v>
      </c>
      <c r="K48" s="11" t="s">
        <v>32</v>
      </c>
      <c r="L48" s="12">
        <v>19482</v>
      </c>
      <c r="M48" s="12" t="s">
        <v>149</v>
      </c>
      <c r="N48" s="43" t="s">
        <v>158</v>
      </c>
      <c r="O48" s="43" t="s">
        <v>159</v>
      </c>
    </row>
    <row r="49" spans="1:15" x14ac:dyDescent="0.2">
      <c r="A49" s="8" t="s">
        <v>107</v>
      </c>
      <c r="B49" s="9" t="s">
        <v>104</v>
      </c>
      <c r="C49" s="10">
        <v>845</v>
      </c>
      <c r="D49" s="11" t="s">
        <v>13</v>
      </c>
      <c r="E49" s="11" t="s">
        <v>14</v>
      </c>
      <c r="F49" s="11" t="s">
        <v>15</v>
      </c>
      <c r="G49" s="11" t="s">
        <v>108</v>
      </c>
      <c r="H49" s="11" t="s">
        <v>17</v>
      </c>
      <c r="I49" s="11" t="s">
        <v>18</v>
      </c>
      <c r="J49" s="11" t="s">
        <v>109</v>
      </c>
      <c r="K49" s="11" t="s">
        <v>110</v>
      </c>
      <c r="L49" s="12"/>
      <c r="M49" s="12" t="s">
        <v>149</v>
      </c>
      <c r="N49" s="43" t="s">
        <v>166</v>
      </c>
      <c r="O49" s="43" t="s">
        <v>167</v>
      </c>
    </row>
    <row r="51" spans="1:15" x14ac:dyDescent="0.2">
      <c r="B51" s="49" t="s">
        <v>179</v>
      </c>
      <c r="C51" s="15">
        <f>SUM(C46:C50)</f>
        <v>2920</v>
      </c>
    </row>
    <row r="55" spans="1:15" x14ac:dyDescent="0.2">
      <c r="C55" s="5"/>
    </row>
  </sheetData>
  <autoFilter ref="A1:N20"/>
  <mergeCells count="1">
    <mergeCell ref="A39:B39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D23" sqref="D23"/>
    </sheetView>
  </sheetViews>
  <sheetFormatPr baseColWidth="10" defaultColWidth="11.42578125" defaultRowHeight="12.75" x14ac:dyDescent="0.2"/>
  <cols>
    <col min="1" max="1" width="44.28515625" style="20" customWidth="1"/>
    <col min="2" max="2" width="22.5703125" style="20" bestFit="1" customWidth="1"/>
    <col min="3" max="3" width="11.42578125" style="20"/>
    <col min="4" max="4" width="13" style="20" customWidth="1"/>
    <col min="5" max="5" width="4.140625" style="20" customWidth="1"/>
    <col min="6" max="6" width="27.85546875" style="20" customWidth="1"/>
    <col min="7" max="7" width="20.42578125" style="20" customWidth="1"/>
    <col min="8" max="8" width="24" style="20" customWidth="1"/>
    <col min="9" max="16384" width="11.42578125" style="20"/>
  </cols>
  <sheetData>
    <row r="1" spans="1:9" ht="15" x14ac:dyDescent="0.25">
      <c r="A1" s="18" t="s">
        <v>132</v>
      </c>
      <c r="B1" s="19"/>
    </row>
    <row r="2" spans="1:9" x14ac:dyDescent="0.2">
      <c r="A2" s="21" t="s">
        <v>147</v>
      </c>
    </row>
    <row r="3" spans="1:9" ht="15" x14ac:dyDescent="0.25">
      <c r="A3" s="22"/>
      <c r="B3" s="23"/>
    </row>
    <row r="4" spans="1:9" ht="15" x14ac:dyDescent="0.25">
      <c r="A4" s="24" t="s">
        <v>133</v>
      </c>
      <c r="B4" s="23" t="s">
        <v>134</v>
      </c>
      <c r="D4" s="23" t="s">
        <v>135</v>
      </c>
    </row>
    <row r="5" spans="1:9" x14ac:dyDescent="0.2">
      <c r="A5" s="21" t="s">
        <v>136</v>
      </c>
      <c r="B5" s="25">
        <f>MAYO!C29</f>
        <v>64394</v>
      </c>
      <c r="D5" s="25">
        <f>MAYO!C29</f>
        <v>64394</v>
      </c>
    </row>
    <row r="6" spans="1:9" x14ac:dyDescent="0.2">
      <c r="A6" s="20" t="s">
        <v>138</v>
      </c>
      <c r="B6" s="57">
        <f>SUM(B5:B5)</f>
        <v>64394</v>
      </c>
      <c r="D6" s="57">
        <f>SUM(D5:D5)</f>
        <v>64394</v>
      </c>
    </row>
    <row r="7" spans="1:9" ht="13.5" x14ac:dyDescent="0.25">
      <c r="A7" s="27"/>
    </row>
    <row r="8" spans="1:9" ht="13.5" x14ac:dyDescent="0.25">
      <c r="A8" s="27"/>
    </row>
    <row r="9" spans="1:9" ht="15" x14ac:dyDescent="0.25">
      <c r="A9" s="24" t="s">
        <v>139</v>
      </c>
    </row>
    <row r="10" spans="1:9" ht="15.75" thickBot="1" x14ac:dyDescent="0.3">
      <c r="A10" s="21" t="s">
        <v>148</v>
      </c>
      <c r="B10" s="23"/>
    </row>
    <row r="11" spans="1:9" ht="15" x14ac:dyDescent="0.25">
      <c r="A11" s="21" t="s">
        <v>140</v>
      </c>
      <c r="B11" s="51">
        <v>58920</v>
      </c>
      <c r="D11" s="51">
        <v>58920</v>
      </c>
      <c r="F11" s="29" t="s">
        <v>181</v>
      </c>
      <c r="G11" s="30" t="s">
        <v>182</v>
      </c>
      <c r="H11" s="31" t="s">
        <v>186</v>
      </c>
      <c r="I11" s="32"/>
    </row>
    <row r="12" spans="1:9" ht="15" x14ac:dyDescent="0.25">
      <c r="A12" s="32" t="s">
        <v>185</v>
      </c>
      <c r="B12" s="28">
        <v>3200</v>
      </c>
      <c r="D12" s="28">
        <v>3200</v>
      </c>
      <c r="F12" s="52"/>
      <c r="G12" s="53"/>
      <c r="H12" s="54"/>
      <c r="I12" s="32"/>
    </row>
    <row r="13" spans="1:9" ht="15" x14ac:dyDescent="0.25">
      <c r="A13" s="32" t="s">
        <v>141</v>
      </c>
      <c r="B13" s="23">
        <f>+B11+B12</f>
        <v>62120</v>
      </c>
      <c r="D13" s="23">
        <f>+D11+D12</f>
        <v>62120</v>
      </c>
    </row>
    <row r="14" spans="1:9" ht="15" x14ac:dyDescent="0.25">
      <c r="A14" s="20" t="s">
        <v>142</v>
      </c>
      <c r="B14" s="23"/>
    </row>
    <row r="15" spans="1:9" x14ac:dyDescent="0.2">
      <c r="B15" s="19"/>
    </row>
    <row r="16" spans="1:9" x14ac:dyDescent="0.2">
      <c r="A16" s="20" t="s">
        <v>143</v>
      </c>
      <c r="B16" s="19">
        <f>B6-B13</f>
        <v>2274</v>
      </c>
      <c r="D16" s="19">
        <f>D6-D13</f>
        <v>2274</v>
      </c>
    </row>
    <row r="17" spans="1:9" ht="14.25" x14ac:dyDescent="0.2">
      <c r="A17" s="20" t="s">
        <v>144</v>
      </c>
      <c r="B17" s="19">
        <f>+B16/1.08</f>
        <v>2105.5555555555552</v>
      </c>
      <c r="D17" s="19">
        <f>+D16/1.08</f>
        <v>2105.5555555555552</v>
      </c>
      <c r="I17" s="33"/>
    </row>
    <row r="18" spans="1:9" x14ac:dyDescent="0.2">
      <c r="A18" s="20" t="s">
        <v>145</v>
      </c>
      <c r="B18" s="26">
        <f>+B17*0.16</f>
        <v>336.88888888888886</v>
      </c>
      <c r="D18" s="26">
        <f>+D17*0.16</f>
        <v>336.88888888888886</v>
      </c>
    </row>
    <row r="19" spans="1:9" ht="15" x14ac:dyDescent="0.25">
      <c r="A19" s="20" t="s">
        <v>146</v>
      </c>
      <c r="B19" s="34">
        <f>+B17+B18</f>
        <v>2442.4444444444439</v>
      </c>
      <c r="D19" s="34">
        <f>+D17+D18</f>
        <v>2442.4444444444439</v>
      </c>
    </row>
    <row r="21" spans="1:9" x14ac:dyDescent="0.2">
      <c r="A21" s="20" t="s">
        <v>183</v>
      </c>
      <c r="B21" s="20">
        <v>374.85</v>
      </c>
    </row>
    <row r="22" spans="1:9" x14ac:dyDescent="0.2">
      <c r="A22" s="21" t="s">
        <v>137</v>
      </c>
      <c r="B22" s="19">
        <f>MAYO!C39</f>
        <v>8400</v>
      </c>
    </row>
    <row r="23" spans="1:9" x14ac:dyDescent="0.2">
      <c r="A23" s="32" t="s">
        <v>184</v>
      </c>
      <c r="B23" s="55">
        <f>B19-B21+B22</f>
        <v>10467.594444444443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</vt:lpstr>
      <vt:lpstr>RESUMEN MAYO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dcterms:created xsi:type="dcterms:W3CDTF">2021-06-08T15:44:42Z</dcterms:created>
  <dcterms:modified xsi:type="dcterms:W3CDTF">2021-06-15T20:16:29Z</dcterms:modified>
</cp:coreProperties>
</file>