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ABRIL " sheetId="1" r:id="rId1"/>
    <sheet name="RESUMEN ABRIL" sheetId="2" r:id="rId2"/>
  </sheets>
  <definedNames>
    <definedName name="_xlnm._FilterDatabase" localSheetId="0" hidden="1">'ABRIL '!$A$1:$O$15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5" i="2" l="1"/>
  <c r="B5" i="2"/>
  <c r="B8" i="2" s="1"/>
  <c r="D7" i="2" l="1"/>
  <c r="D6" i="2"/>
  <c r="B6" i="2"/>
  <c r="B7" i="2"/>
  <c r="D14" i="2" l="1"/>
  <c r="B14" i="2"/>
  <c r="B17" i="2" l="1"/>
  <c r="B18" i="2" s="1"/>
  <c r="B19" i="2" s="1"/>
  <c r="B20" i="2" s="1"/>
  <c r="D8" i="2"/>
  <c r="D17" i="2" s="1"/>
  <c r="D18" i="2" s="1"/>
  <c r="D19" i="2" s="1"/>
  <c r="D20" i="2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<sst xmlns="http://schemas.openxmlformats.org/spreadsheetml/2006/main" count="255" uniqueCount="146">
  <si>
    <t>SOLO PEGAR LINEAS QUE INICIEN CON 03 EN LA ZONA DE COLOR AZUL</t>
  </si>
  <si>
    <t>FECHA DE OPERACIÓN DEL MOVIMIENTO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</si>
  <si>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</si>
  <si>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</si>
  <si>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</si>
  <si>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</si>
  <si>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</si>
  <si>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</si>
  <si>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</si>
  <si>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</si>
  <si>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</si>
  <si>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0384000000001520210405000000000032430084085900789657266505000007046478403301016GTO              0000000015MAESTRIA DIEGO            </t>
  </si>
  <si>
    <t>84</t>
  </si>
  <si>
    <t>0000000015</t>
  </si>
  <si>
    <t>20210405</t>
  </si>
  <si>
    <t>0859</t>
  </si>
  <si>
    <t>0078</t>
  </si>
  <si>
    <t>965726</t>
  </si>
  <si>
    <t>6505000007046478</t>
  </si>
  <si>
    <t xml:space="preserve">403301016GTO              </t>
  </si>
  <si>
    <t xml:space="preserve">MAESTRIA DIEGO         </t>
  </si>
  <si>
    <t xml:space="preserve">0384000005042120210405000000000032430084085900784238726505000007046478403301016GTO              0000050421REF.403301016GTO31        </t>
  </si>
  <si>
    <t>0000050421</t>
  </si>
  <si>
    <t>423872</t>
  </si>
  <si>
    <t xml:space="preserve">REF.403301016GTO31     </t>
  </si>
  <si>
    <t xml:space="preserve">0384000050421020210405000000000032430084085900785641046505000007046478403301016GTO              0000504210LUZ FABIOLA GARCIA        </t>
  </si>
  <si>
    <t>0000504210</t>
  </si>
  <si>
    <t>564104</t>
  </si>
  <si>
    <t xml:space="preserve">LUZ FABIOLA GARCIA     </t>
  </si>
  <si>
    <t xml:space="preserve">0384000060421020210406000000000032430084085900781577656505000007046478403301016GTO              0000604210DAVID BRAVO CARMONA       </t>
  </si>
  <si>
    <t>0000604210</t>
  </si>
  <si>
    <t>20210406</t>
  </si>
  <si>
    <t>157765</t>
  </si>
  <si>
    <t xml:space="preserve">DAVID BRAVO CARMONA    </t>
  </si>
  <si>
    <t xml:space="preserve">0384000403301020210406000000000032430084085900784275616505000007046478403301016GTO              0004033010403301016GTO31 DAVID RA   </t>
  </si>
  <si>
    <t>0004033010</t>
  </si>
  <si>
    <t>427561</t>
  </si>
  <si>
    <t>403301016GTO31 DAVID RA</t>
  </si>
  <si>
    <t xml:space="preserve">0384000403301020210406000000000032430084085900784304766505000007046478403301016GTO              0004033010403301016GTO31 DIEGO RA   </t>
  </si>
  <si>
    <t>430476</t>
  </si>
  <si>
    <t>403301016GTO31 DIEGO RA</t>
  </si>
  <si>
    <t xml:space="preserve">0384000000000020210407000000000034500084443300412860176505000007046478403301016GTO              0000000000403301016GTO31            </t>
  </si>
  <si>
    <t>0000000000</t>
  </si>
  <si>
    <t>20210407</t>
  </si>
  <si>
    <t>4433</t>
  </si>
  <si>
    <t>0041</t>
  </si>
  <si>
    <t>286017</t>
  </si>
  <si>
    <t xml:space="preserve">403301016GTO31         </t>
  </si>
  <si>
    <t xml:space="preserve">0384000000000020210408000000000034500084700300872378206505000007046478403301016GTO              0000000000403301016GTO31            </t>
  </si>
  <si>
    <t>20210408</t>
  </si>
  <si>
    <t>7003</t>
  </si>
  <si>
    <t>0087</t>
  </si>
  <si>
    <t>237820</t>
  </si>
  <si>
    <t xml:space="preserve">0384000000000020210409000000000036000084082800017471986505000007046478403301016GTO              0000000000403301016GTO31            </t>
  </si>
  <si>
    <t>20210409</t>
  </si>
  <si>
    <t>0828</t>
  </si>
  <si>
    <t>0001</t>
  </si>
  <si>
    <t>747198</t>
  </si>
  <si>
    <t xml:space="preserve">0384000000000020210422000000000065000084010400052884636505000007046478403301016GTO              0000000000403301016GTO31            </t>
  </si>
  <si>
    <t>20210422</t>
  </si>
  <si>
    <t>0104</t>
  </si>
  <si>
    <t>0005</t>
  </si>
  <si>
    <t>288463</t>
  </si>
  <si>
    <t xml:space="preserve">0384000000000020210423000000000057200084464400034734606505000007046478403301016GTO              0000000000403301016GTO31            </t>
  </si>
  <si>
    <t>20210423</t>
  </si>
  <si>
    <t>4644</t>
  </si>
  <si>
    <t>0003</t>
  </si>
  <si>
    <t>473460</t>
  </si>
  <si>
    <t xml:space="preserve">0384000270421020210427000000000032430084085900784663726505000007046478403301016GTO              0002704210PABLO MANCERA ALBA        </t>
  </si>
  <si>
    <t>0002704210</t>
  </si>
  <si>
    <t>20210427</t>
  </si>
  <si>
    <t>466372</t>
  </si>
  <si>
    <t xml:space="preserve">PABLO MANCERA ALBA     </t>
  </si>
  <si>
    <t xml:space="preserve">0384000000000020210428000000000034500084065600039684926505000007046478403301016GTO              0000000000403301016GTO31            </t>
  </si>
  <si>
    <t>20210428</t>
  </si>
  <si>
    <t>0656</t>
  </si>
  <si>
    <t>968492</t>
  </si>
  <si>
    <t xml:space="preserve">0384000290421120210429000000000036000084085900723450376505000007046478403301016GTO              0002904211PAGO MENSUALIDAD          </t>
  </si>
  <si>
    <t>0002904211</t>
  </si>
  <si>
    <t>20210429</t>
  </si>
  <si>
    <t>0072</t>
  </si>
  <si>
    <t>345037</t>
  </si>
  <si>
    <t xml:space="preserve">PAGO MENSUALIDAD       </t>
  </si>
  <si>
    <t xml:space="preserve">0384000701020020210430000000000036000084085900789094096505000007046478403301016GTO              0007010200PAGO DE COLEGIATURA MES   </t>
  </si>
  <si>
    <t>0007010200</t>
  </si>
  <si>
    <t>20210430</t>
  </si>
  <si>
    <t>909409</t>
  </si>
  <si>
    <t>PAGO DE COLEGIATURA MES</t>
  </si>
  <si>
    <t xml:space="preserve">0384000030042120210430000000000034500084085900783444316505000007046478403301016GTO              0000300421403301016GTO31            </t>
  </si>
  <si>
    <t>0000300421</t>
  </si>
  <si>
    <t>344431</t>
  </si>
  <si>
    <t>INSTITUTO TECNOLOGICO DE LA CONSTRUCCIÓN.</t>
  </si>
  <si>
    <t>DEPOSITOS MAESTRIAS</t>
  </si>
  <si>
    <t xml:space="preserve">TECNOLOGICO </t>
  </si>
  <si>
    <t xml:space="preserve">CMIC GTO </t>
  </si>
  <si>
    <t>MAC 15</t>
  </si>
  <si>
    <t>TOTAL GENERAL DELEGACIÓN</t>
  </si>
  <si>
    <t>COSTOS MAESTRIAS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</si>
  <si>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</si>
  <si>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</si>
  <si>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</si>
  <si>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</si>
  <si>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</si>
  <si>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</si>
  <si>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</si>
  <si>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ANALISIS MAESTRIAS SEDE GUANAJUATO DE ABRIL 2021</t>
  </si>
  <si>
    <t>ABRIL</t>
  </si>
  <si>
    <t>02 ABRIL - 01 MAYO 2021</t>
  </si>
  <si>
    <t>FACTURA</t>
  </si>
  <si>
    <t>CONCEPTO</t>
  </si>
  <si>
    <t>MAESTRIA</t>
  </si>
  <si>
    <t>ALUMNO</t>
  </si>
  <si>
    <t>MENSUALIDAD</t>
  </si>
  <si>
    <t>MAC-15</t>
  </si>
  <si>
    <t>BRAVO CARMONA DAVID</t>
  </si>
  <si>
    <t>GARCIA SOTO LUZ FABIOLA</t>
  </si>
  <si>
    <t>RAMIREZ VILLALVAZO DIEGO</t>
  </si>
  <si>
    <t xml:space="preserve">RAMIREZ GONZALEZ DAVID </t>
  </si>
  <si>
    <t>MENDOZA MALAGON VICTOR OLEGARIO</t>
  </si>
  <si>
    <t>RODRIGUEZ PALOMARES SAUL OMAR</t>
  </si>
  <si>
    <t>VAZQUEZ MARQUEZ DIANA</t>
  </si>
  <si>
    <t>DIAZ ACOSTA JORGE LUIS</t>
  </si>
  <si>
    <t>DEPOSITOS NO CONCIDERADOS</t>
  </si>
  <si>
    <t xml:space="preserve">DEPOSITO EN CTA  CONCENTRADORA 715 </t>
  </si>
  <si>
    <t xml:space="preserve">MAC 15 </t>
  </si>
  <si>
    <t>YOCUPICIO CHAVEZ ALDO ULISES</t>
  </si>
  <si>
    <t xml:space="preserve">TOTAL GENERAL </t>
  </si>
  <si>
    <t>16/04/2021</t>
  </si>
  <si>
    <t xml:space="preserve">ALEJANDRO ORLANZZINI ARREGUIN </t>
  </si>
  <si>
    <t xml:space="preserve">TITULACION </t>
  </si>
  <si>
    <t xml:space="preserve">TOTAL CMIC GTO </t>
  </si>
  <si>
    <t>S/F</t>
  </si>
  <si>
    <t xml:space="preserve">JAIMES ANGEL JORGE JULIAN </t>
  </si>
  <si>
    <t>MGP-5</t>
  </si>
  <si>
    <t>MATERIAS P</t>
  </si>
  <si>
    <t xml:space="preserve">ADEUDOS MATERIAS </t>
  </si>
  <si>
    <t xml:space="preserve">MATERIAS </t>
  </si>
  <si>
    <t>ARANDA RODRIGUEZ DIEGO</t>
  </si>
  <si>
    <t>ESPINOIZA VARGAS JESUS IVAN</t>
  </si>
  <si>
    <t>LOPEZ GONZALEZ GUSTAVO</t>
  </si>
  <si>
    <t xml:space="preserve">ZAVALA RAMOS ALAN ISRAEL </t>
  </si>
  <si>
    <t>GOMEZ RUIZ LUIS DANIEL</t>
  </si>
  <si>
    <t>MANCERA ALBA PABLO EUGENIO</t>
  </si>
  <si>
    <t xml:space="preserve">PORCENTAJE TITULACION </t>
  </si>
  <si>
    <t xml:space="preserve">FEDERICO PONS </t>
  </si>
  <si>
    <t xml:space="preserve"> LOCAL TOMA DE DECISIONES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</si>
</sst>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 Unicode MS"/>
      <family val="2"/>
    </font>
    <font>
      <b/>
      <sz val="8"/>
      <name val="Arial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6" fillId="0" borderId="0" xfId="1" applyFont="1"/>
    <xf numFmtId="4" fontId="5" fillId="0" borderId="0" xfId="1" applyNumberFormat="1"/>
    <xf numFmtId="0" fontId="5" fillId="0" borderId="0" xfId="1"/>
    <xf numFmtId="0" fontId="0" fillId="0" borderId="0" xfId="1" applyFont="1"/>
    <xf numFmtId="0" fontId="5" fillId="0" borderId="0" xfId="1" applyAlignment="1">
      <alignment horizontal="center"/>
    </xf>
    <xf numFmtId="4" fontId="6" fillId="0" borderId="0" xfId="1" applyNumberFormat="1" applyFont="1"/>
    <xf numFmtId="0" fontId="6" fillId="0" borderId="0" xfId="1" applyFont="1" applyAlignment="1">
      <alignment horizontal="center"/>
    </xf>
    <xf numFmtId="4" fontId="5" fillId="0" borderId="2" xfId="1" applyNumberFormat="1" applyBorder="1"/>
    <xf numFmtId="4" fontId="7" fillId="0" borderId="0" xfId="1" applyNumberFormat="1" applyFont="1"/>
    <xf numFmtId="49" fontId="8" fillId="0" borderId="0" xfId="2" applyNumberFormat="1" applyFont="1"/>
    <xf numFmtId="4" fontId="1" fillId="0" borderId="2" xfId="1" applyNumberFormat="1" applyFont="1" applyBorder="1"/>
    <xf numFmtId="44" fontId="9" fillId="0" borderId="1" xfId="3" applyFont="1" applyBorder="1"/>
    <xf numFmtId="0" fontId="10" fillId="0" borderId="3" xfId="1" applyFont="1" applyFill="1" applyBorder="1" applyAlignment="1" applyProtection="1">
      <alignment horizontal="left"/>
    </xf>
    <xf numFmtId="0" fontId="7" fillId="0" borderId="4" xfId="1" applyFont="1" applyBorder="1"/>
    <xf numFmtId="0" fontId="5" fillId="0" borderId="0" xfId="1" applyFont="1"/>
    <xf numFmtId="0" fontId="11" fillId="0" borderId="0" xfId="1" applyFont="1"/>
    <xf numFmtId="44" fontId="6" fillId="0" borderId="0" xfId="3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7" fillId="0" borderId="0" xfId="0" applyNumberFormat="1" applyFont="1" applyAlignment="1">
      <alignment horizontal="center" vertical="center"/>
    </xf>
    <xf numFmtId="0" fontId="0" fillId="0" borderId="0" xfId="0" applyFill="1"/>
    <xf numFmtId="0" fontId="12" fillId="0" borderId="0" xfId="0" applyFont="1"/>
    <xf numFmtId="4" fontId="5" fillId="0" borderId="0" xfId="1" applyNumberFormat="1" applyBorder="1"/>
    <xf numFmtId="4" fontId="5" fillId="5" borderId="0" xfId="1" applyNumberFormat="1" applyFill="1" applyBorder="1"/>
    <xf numFmtId="2" fontId="0" fillId="5" borderId="1" xfId="0" applyNumberFormat="1" applyFill="1" applyBorder="1"/>
    <xf numFmtId="2" fontId="0" fillId="0" borderId="1" xfId="0" applyNumberFormat="1" applyFill="1" applyBorder="1"/>
    <xf numFmtId="2" fontId="0" fillId="0" borderId="0" xfId="0" applyNumberFormat="1" applyFill="1"/>
    <xf numFmtId="4" fontId="5" fillId="0" borderId="0" xfId="1" applyNumberFormat="1" applyFill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E37" sqref="E37"/>
    </sheetView>
  </sheetViews>
  <sheetFormatPr baseColWidth="10" defaultRowHeight="12.75" x14ac:dyDescent="0.2"/>
  <cols>
    <col min="5" max="5" width="8.28515625" customWidth="1"/>
    <col min="6" max="6" width="7.140625" customWidth="1"/>
    <col min="11" max="11" width="28.28515625" customWidth="1"/>
    <col min="12" max="12" width="9.5703125" customWidth="1"/>
    <col min="13" max="13" width="14.5703125" customWidth="1"/>
    <col min="15" max="15" width="25" customWidth="1"/>
  </cols>
  <sheetData>
    <row r="1" spans="1:15" ht="29.25" customHeight="1" x14ac:dyDescent="0.2">
      <c r="A1" s="24" t="s">
        <v>0</v>
      </c>
      <c r="B1" s="1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108</v>
      </c>
      <c r="M1" s="2" t="s">
        <v>109</v>
      </c>
      <c r="N1" s="2" t="s">
        <v>110</v>
      </c>
      <c r="O1" s="2" t="s">
        <v>111</v>
      </c>
    </row>
    <row r="2" spans="1:15" x14ac:dyDescent="0.2">
      <c r="A2" s="25" t="s">
        <v>11</v>
      </c>
      <c r="B2" s="26" t="s">
        <v>14</v>
      </c>
      <c r="C2" s="38">
        <v>3243</v>
      </c>
      <c r="D2" s="28" t="s">
        <v>12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13</v>
      </c>
      <c r="K2" s="28" t="s">
        <v>20</v>
      </c>
      <c r="L2" s="29">
        <v>19468</v>
      </c>
      <c r="M2" s="29" t="s">
        <v>112</v>
      </c>
      <c r="N2" s="29" t="s">
        <v>113</v>
      </c>
      <c r="O2" s="29" t="s">
        <v>137</v>
      </c>
    </row>
    <row r="3" spans="1:15" x14ac:dyDescent="0.2">
      <c r="A3" s="25" t="s">
        <v>21</v>
      </c>
      <c r="B3" s="26" t="s">
        <v>14</v>
      </c>
      <c r="C3" s="38">
        <v>3243</v>
      </c>
      <c r="D3" s="28" t="s">
        <v>12</v>
      </c>
      <c r="E3" s="28" t="s">
        <v>15</v>
      </c>
      <c r="F3" s="28" t="s">
        <v>16</v>
      </c>
      <c r="G3" s="28" t="s">
        <v>23</v>
      </c>
      <c r="H3" s="28" t="s">
        <v>18</v>
      </c>
      <c r="I3" s="28" t="s">
        <v>19</v>
      </c>
      <c r="J3" s="28" t="s">
        <v>22</v>
      </c>
      <c r="K3" s="28" t="s">
        <v>24</v>
      </c>
      <c r="L3" s="29">
        <v>19460</v>
      </c>
      <c r="M3" s="29" t="s">
        <v>112</v>
      </c>
      <c r="N3" s="29" t="s">
        <v>113</v>
      </c>
      <c r="O3" s="29" t="s">
        <v>118</v>
      </c>
    </row>
    <row r="4" spans="1:15" x14ac:dyDescent="0.2">
      <c r="A4" s="25" t="s">
        <v>25</v>
      </c>
      <c r="B4" s="26" t="s">
        <v>14</v>
      </c>
      <c r="C4" s="38">
        <v>3243</v>
      </c>
      <c r="D4" s="28" t="s">
        <v>12</v>
      </c>
      <c r="E4" s="28" t="s">
        <v>15</v>
      </c>
      <c r="F4" s="28" t="s">
        <v>16</v>
      </c>
      <c r="G4" s="28" t="s">
        <v>27</v>
      </c>
      <c r="H4" s="28" t="s">
        <v>18</v>
      </c>
      <c r="I4" s="28" t="s">
        <v>19</v>
      </c>
      <c r="J4" s="28" t="s">
        <v>26</v>
      </c>
      <c r="K4" s="28" t="s">
        <v>28</v>
      </c>
      <c r="L4" s="29">
        <v>19459</v>
      </c>
      <c r="M4" s="29" t="s">
        <v>112</v>
      </c>
      <c r="N4" s="29" t="s">
        <v>113</v>
      </c>
      <c r="O4" s="29" t="s">
        <v>115</v>
      </c>
    </row>
    <row r="5" spans="1:15" x14ac:dyDescent="0.2">
      <c r="A5" s="25" t="s">
        <v>29</v>
      </c>
      <c r="B5" s="26" t="s">
        <v>31</v>
      </c>
      <c r="C5" s="38">
        <v>3243</v>
      </c>
      <c r="D5" s="28" t="s">
        <v>12</v>
      </c>
      <c r="E5" s="28" t="s">
        <v>15</v>
      </c>
      <c r="F5" s="28" t="s">
        <v>16</v>
      </c>
      <c r="G5" s="28" t="s">
        <v>32</v>
      </c>
      <c r="H5" s="28" t="s">
        <v>18</v>
      </c>
      <c r="I5" s="28" t="s">
        <v>19</v>
      </c>
      <c r="J5" s="28" t="s">
        <v>30</v>
      </c>
      <c r="K5" s="28" t="s">
        <v>33</v>
      </c>
      <c r="L5" s="29">
        <v>19458</v>
      </c>
      <c r="M5" s="29" t="s">
        <v>112</v>
      </c>
      <c r="N5" s="29" t="s">
        <v>113</v>
      </c>
      <c r="O5" s="29" t="s">
        <v>114</v>
      </c>
    </row>
    <row r="6" spans="1:15" x14ac:dyDescent="0.2">
      <c r="A6" s="25" t="s">
        <v>34</v>
      </c>
      <c r="B6" s="26" t="s">
        <v>31</v>
      </c>
      <c r="C6" s="38">
        <v>3243</v>
      </c>
      <c r="D6" s="28" t="s">
        <v>12</v>
      </c>
      <c r="E6" s="28" t="s">
        <v>15</v>
      </c>
      <c r="F6" s="28" t="s">
        <v>16</v>
      </c>
      <c r="G6" s="28" t="s">
        <v>36</v>
      </c>
      <c r="H6" s="28" t="s">
        <v>18</v>
      </c>
      <c r="I6" s="28" t="s">
        <v>19</v>
      </c>
      <c r="J6" s="28" t="s">
        <v>35</v>
      </c>
      <c r="K6" s="28" t="s">
        <v>37</v>
      </c>
      <c r="L6" s="29">
        <v>19461</v>
      </c>
      <c r="M6" s="29" t="s">
        <v>112</v>
      </c>
      <c r="N6" s="29" t="s">
        <v>113</v>
      </c>
      <c r="O6" s="29" t="s">
        <v>117</v>
      </c>
    </row>
    <row r="7" spans="1:15" x14ac:dyDescent="0.2">
      <c r="A7" s="25" t="s">
        <v>38</v>
      </c>
      <c r="B7" s="26" t="s">
        <v>31</v>
      </c>
      <c r="C7" s="38">
        <v>3243</v>
      </c>
      <c r="D7" s="28" t="s">
        <v>12</v>
      </c>
      <c r="E7" s="28" t="s">
        <v>15</v>
      </c>
      <c r="F7" s="28" t="s">
        <v>16</v>
      </c>
      <c r="G7" s="28" t="s">
        <v>39</v>
      </c>
      <c r="H7" s="28" t="s">
        <v>18</v>
      </c>
      <c r="I7" s="28" t="s">
        <v>19</v>
      </c>
      <c r="J7" s="28" t="s">
        <v>35</v>
      </c>
      <c r="K7" s="28" t="s">
        <v>40</v>
      </c>
      <c r="L7" s="29">
        <v>19462</v>
      </c>
      <c r="M7" s="29" t="s">
        <v>112</v>
      </c>
      <c r="N7" s="29" t="s">
        <v>113</v>
      </c>
      <c r="O7" s="29" t="s">
        <v>116</v>
      </c>
    </row>
    <row r="8" spans="1:15" x14ac:dyDescent="0.2">
      <c r="A8" s="25" t="s">
        <v>41</v>
      </c>
      <c r="B8" s="26" t="s">
        <v>43</v>
      </c>
      <c r="C8" s="38">
        <v>3450</v>
      </c>
      <c r="D8" s="28" t="s">
        <v>12</v>
      </c>
      <c r="E8" s="28" t="s">
        <v>44</v>
      </c>
      <c r="F8" s="28" t="s">
        <v>45</v>
      </c>
      <c r="G8" s="28" t="s">
        <v>46</v>
      </c>
      <c r="H8" s="28" t="s">
        <v>18</v>
      </c>
      <c r="I8" s="28" t="s">
        <v>19</v>
      </c>
      <c r="J8" s="28" t="s">
        <v>42</v>
      </c>
      <c r="K8" s="28" t="s">
        <v>47</v>
      </c>
      <c r="L8" s="29">
        <v>19464</v>
      </c>
      <c r="M8" s="29" t="s">
        <v>112</v>
      </c>
      <c r="N8" s="29" t="s">
        <v>113</v>
      </c>
      <c r="O8" s="29" t="s">
        <v>120</v>
      </c>
    </row>
    <row r="9" spans="1:15" x14ac:dyDescent="0.2">
      <c r="A9" s="25" t="s">
        <v>48</v>
      </c>
      <c r="B9" s="26" t="s">
        <v>49</v>
      </c>
      <c r="C9" s="38">
        <v>3450</v>
      </c>
      <c r="D9" s="28" t="s">
        <v>12</v>
      </c>
      <c r="E9" s="28" t="s">
        <v>50</v>
      </c>
      <c r="F9" s="28" t="s">
        <v>51</v>
      </c>
      <c r="G9" s="28" t="s">
        <v>52</v>
      </c>
      <c r="H9" s="28" t="s">
        <v>18</v>
      </c>
      <c r="I9" s="28" t="s">
        <v>19</v>
      </c>
      <c r="J9" s="28" t="s">
        <v>42</v>
      </c>
      <c r="K9" s="28" t="s">
        <v>47</v>
      </c>
      <c r="L9" s="29">
        <v>19465</v>
      </c>
      <c r="M9" s="29" t="s">
        <v>112</v>
      </c>
      <c r="N9" s="29" t="s">
        <v>113</v>
      </c>
      <c r="O9" s="29" t="s">
        <v>121</v>
      </c>
    </row>
    <row r="10" spans="1:15" x14ac:dyDescent="0.2">
      <c r="A10" s="25" t="s">
        <v>53</v>
      </c>
      <c r="B10" s="26" t="s">
        <v>54</v>
      </c>
      <c r="C10" s="38">
        <v>3600</v>
      </c>
      <c r="D10" s="28" t="s">
        <v>12</v>
      </c>
      <c r="E10" s="28" t="s">
        <v>55</v>
      </c>
      <c r="F10" s="28" t="s">
        <v>56</v>
      </c>
      <c r="G10" s="28" t="s">
        <v>57</v>
      </c>
      <c r="H10" s="28" t="s">
        <v>18</v>
      </c>
      <c r="I10" s="28" t="s">
        <v>19</v>
      </c>
      <c r="J10" s="28" t="s">
        <v>42</v>
      </c>
      <c r="K10" s="28" t="s">
        <v>47</v>
      </c>
      <c r="L10" s="29">
        <v>19463</v>
      </c>
      <c r="M10" s="29" t="s">
        <v>112</v>
      </c>
      <c r="N10" s="29" t="s">
        <v>113</v>
      </c>
      <c r="O10" s="29" t="s">
        <v>119</v>
      </c>
    </row>
    <row r="11" spans="1:15" x14ac:dyDescent="0.2">
      <c r="A11" s="25" t="s">
        <v>68</v>
      </c>
      <c r="B11" s="26" t="s">
        <v>70</v>
      </c>
      <c r="C11" s="38">
        <v>3243</v>
      </c>
      <c r="D11" s="28" t="s">
        <v>12</v>
      </c>
      <c r="E11" s="28" t="s">
        <v>15</v>
      </c>
      <c r="F11" s="28" t="s">
        <v>16</v>
      </c>
      <c r="G11" s="28" t="s">
        <v>71</v>
      </c>
      <c r="H11" s="28" t="s">
        <v>18</v>
      </c>
      <c r="I11" s="28" t="s">
        <v>19</v>
      </c>
      <c r="J11" s="28" t="s">
        <v>69</v>
      </c>
      <c r="K11" s="28" t="s">
        <v>72</v>
      </c>
      <c r="L11" s="29" t="s">
        <v>131</v>
      </c>
      <c r="M11" s="29" t="s">
        <v>112</v>
      </c>
      <c r="N11" s="29" t="s">
        <v>113</v>
      </c>
      <c r="O11" s="29" t="s">
        <v>142</v>
      </c>
    </row>
    <row r="12" spans="1:15" x14ac:dyDescent="0.2">
      <c r="A12" s="25" t="s">
        <v>73</v>
      </c>
      <c r="B12" s="26" t="s">
        <v>74</v>
      </c>
      <c r="C12" s="38">
        <v>3450</v>
      </c>
      <c r="D12" s="28" t="s">
        <v>12</v>
      </c>
      <c r="E12" s="28" t="s">
        <v>75</v>
      </c>
      <c r="F12" s="28" t="s">
        <v>66</v>
      </c>
      <c r="G12" s="28" t="s">
        <v>76</v>
      </c>
      <c r="H12" s="28" t="s">
        <v>18</v>
      </c>
      <c r="I12" s="28" t="s">
        <v>19</v>
      </c>
      <c r="J12" s="28" t="s">
        <v>42</v>
      </c>
      <c r="K12" s="28" t="s">
        <v>47</v>
      </c>
      <c r="L12" s="29">
        <v>19469</v>
      </c>
      <c r="M12" s="29" t="s">
        <v>112</v>
      </c>
      <c r="N12" s="29" t="s">
        <v>113</v>
      </c>
      <c r="O12" s="29" t="s">
        <v>138</v>
      </c>
    </row>
    <row r="13" spans="1:15" x14ac:dyDescent="0.2">
      <c r="A13" s="25" t="s">
        <v>77</v>
      </c>
      <c r="B13" s="26" t="s">
        <v>79</v>
      </c>
      <c r="C13" s="38">
        <v>3600</v>
      </c>
      <c r="D13" s="28" t="s">
        <v>12</v>
      </c>
      <c r="E13" s="28" t="s">
        <v>15</v>
      </c>
      <c r="F13" s="28" t="s">
        <v>80</v>
      </c>
      <c r="G13" s="28" t="s">
        <v>81</v>
      </c>
      <c r="H13" s="28" t="s">
        <v>18</v>
      </c>
      <c r="I13" s="28" t="s">
        <v>19</v>
      </c>
      <c r="J13" s="28" t="s">
        <v>78</v>
      </c>
      <c r="K13" s="28" t="s">
        <v>82</v>
      </c>
      <c r="L13" s="29">
        <v>19470</v>
      </c>
      <c r="M13" s="29" t="s">
        <v>112</v>
      </c>
      <c r="N13" s="29" t="s">
        <v>113</v>
      </c>
      <c r="O13" s="29" t="s">
        <v>139</v>
      </c>
    </row>
    <row r="14" spans="1:15" x14ac:dyDescent="0.2">
      <c r="A14" s="25" t="s">
        <v>83</v>
      </c>
      <c r="B14" s="26" t="s">
        <v>85</v>
      </c>
      <c r="C14" s="38">
        <v>3600</v>
      </c>
      <c r="D14" s="28" t="s">
        <v>12</v>
      </c>
      <c r="E14" s="28" t="s">
        <v>15</v>
      </c>
      <c r="F14" s="28" t="s">
        <v>16</v>
      </c>
      <c r="G14" s="28" t="s">
        <v>86</v>
      </c>
      <c r="H14" s="28" t="s">
        <v>18</v>
      </c>
      <c r="I14" s="28" t="s">
        <v>19</v>
      </c>
      <c r="J14" s="28" t="s">
        <v>84</v>
      </c>
      <c r="K14" s="28" t="s">
        <v>87</v>
      </c>
      <c r="L14" s="29"/>
      <c r="M14" s="29" t="s">
        <v>112</v>
      </c>
      <c r="N14" s="29" t="s">
        <v>113</v>
      </c>
      <c r="O14" s="29" t="s">
        <v>141</v>
      </c>
    </row>
    <row r="15" spans="1:15" x14ac:dyDescent="0.2">
      <c r="A15" s="25" t="s">
        <v>88</v>
      </c>
      <c r="B15" s="26" t="s">
        <v>85</v>
      </c>
      <c r="C15" s="38">
        <v>3450</v>
      </c>
      <c r="D15" s="28" t="s">
        <v>12</v>
      </c>
      <c r="E15" s="28" t="s">
        <v>15</v>
      </c>
      <c r="F15" s="28" t="s">
        <v>16</v>
      </c>
      <c r="G15" s="28" t="s">
        <v>90</v>
      </c>
      <c r="H15" s="28" t="s">
        <v>18</v>
      </c>
      <c r="I15" s="28" t="s">
        <v>19</v>
      </c>
      <c r="J15" s="28" t="s">
        <v>89</v>
      </c>
      <c r="K15" s="28" t="s">
        <v>47</v>
      </c>
      <c r="L15" s="29"/>
      <c r="M15" s="29" t="s">
        <v>112</v>
      </c>
      <c r="N15" s="29" t="s">
        <v>113</v>
      </c>
      <c r="O15" s="29" t="s">
        <v>140</v>
      </c>
    </row>
    <row r="16" spans="1:15" x14ac:dyDescent="0.2">
      <c r="C16" s="33"/>
    </row>
    <row r="17" spans="1:15" x14ac:dyDescent="0.2">
      <c r="C17" s="33"/>
    </row>
    <row r="18" spans="1:15" x14ac:dyDescent="0.2">
      <c r="A18" s="30" t="s">
        <v>122</v>
      </c>
      <c r="C18" s="39"/>
      <c r="D18" s="6"/>
      <c r="E18" s="6"/>
    </row>
    <row r="19" spans="1:15" ht="12.75" customHeight="1" x14ac:dyDescent="0.2">
      <c r="A19" s="4" t="s">
        <v>127</v>
      </c>
      <c r="B19" s="4"/>
      <c r="C19" s="40">
        <v>3450</v>
      </c>
      <c r="D19" s="31" t="s">
        <v>123</v>
      </c>
      <c r="E19" s="5"/>
      <c r="F19" s="5"/>
      <c r="G19" s="5"/>
      <c r="H19" s="32"/>
      <c r="I19" s="4" t="s">
        <v>124</v>
      </c>
      <c r="J19" s="31" t="s">
        <v>125</v>
      </c>
      <c r="K19" s="32"/>
      <c r="L19">
        <v>19466</v>
      </c>
      <c r="M19" s="32"/>
    </row>
    <row r="20" spans="1:15" ht="12.75" customHeight="1" x14ac:dyDescent="0.2">
      <c r="A20" s="4"/>
      <c r="B20" s="4"/>
      <c r="C20" s="40"/>
      <c r="D20" s="31"/>
      <c r="E20" s="5"/>
      <c r="F20" s="5"/>
      <c r="G20" s="5"/>
      <c r="H20" s="32"/>
      <c r="I20" s="4"/>
      <c r="J20" s="31"/>
      <c r="K20" s="32"/>
      <c r="M20" s="32"/>
    </row>
    <row r="21" spans="1:15" ht="12.75" customHeight="1" x14ac:dyDescent="0.2">
      <c r="A21" s="4"/>
      <c r="B21" s="4"/>
      <c r="C21" s="35"/>
      <c r="D21" s="31"/>
      <c r="E21" s="5"/>
      <c r="F21" s="5"/>
      <c r="G21" s="5"/>
      <c r="H21" s="32"/>
      <c r="I21" s="4"/>
      <c r="J21" s="31"/>
      <c r="K21" s="32"/>
      <c r="M21" s="32"/>
    </row>
    <row r="22" spans="1:15" x14ac:dyDescent="0.2">
      <c r="A22" s="33"/>
      <c r="C22" s="6"/>
      <c r="D22" s="6"/>
      <c r="E22" s="6"/>
    </row>
    <row r="23" spans="1:15" x14ac:dyDescent="0.2">
      <c r="A23" s="41" t="s">
        <v>126</v>
      </c>
      <c r="B23" s="41"/>
      <c r="C23" s="36">
        <f>SUM(C2:C22)</f>
        <v>50751</v>
      </c>
      <c r="D23" s="6"/>
      <c r="E23" s="6"/>
    </row>
    <row r="27" spans="1:15" x14ac:dyDescent="0.2">
      <c r="A27" s="30" t="s">
        <v>135</v>
      </c>
    </row>
    <row r="28" spans="1:15" x14ac:dyDescent="0.2">
      <c r="A28" s="25" t="s">
        <v>63</v>
      </c>
      <c r="B28" s="26" t="s">
        <v>64</v>
      </c>
      <c r="C28" s="37">
        <v>5720</v>
      </c>
      <c r="D28" s="28" t="s">
        <v>12</v>
      </c>
      <c r="E28" s="28" t="s">
        <v>65</v>
      </c>
      <c r="F28" s="28" t="s">
        <v>66</v>
      </c>
      <c r="G28" s="28" t="s">
        <v>67</v>
      </c>
      <c r="H28" s="28" t="s">
        <v>18</v>
      </c>
      <c r="I28" s="28" t="s">
        <v>19</v>
      </c>
      <c r="J28" s="28" t="s">
        <v>42</v>
      </c>
      <c r="K28" s="28" t="s">
        <v>47</v>
      </c>
      <c r="L28" s="29" t="s">
        <v>131</v>
      </c>
      <c r="M28" s="29" t="s">
        <v>134</v>
      </c>
      <c r="N28" s="29" t="s">
        <v>133</v>
      </c>
      <c r="O28" s="29" t="s">
        <v>132</v>
      </c>
    </row>
    <row r="33" spans="1:15" x14ac:dyDescent="0.2">
      <c r="A33" s="34" t="s">
        <v>129</v>
      </c>
    </row>
    <row r="34" spans="1:15" x14ac:dyDescent="0.2">
      <c r="A34" s="25" t="s">
        <v>58</v>
      </c>
      <c r="B34" s="26" t="s">
        <v>59</v>
      </c>
      <c r="C34" s="27">
        <v>6500</v>
      </c>
      <c r="D34" s="28" t="s">
        <v>12</v>
      </c>
      <c r="E34" s="28" t="s">
        <v>60</v>
      </c>
      <c r="F34" s="28" t="s">
        <v>61</v>
      </c>
      <c r="G34" s="28" t="s">
        <v>62</v>
      </c>
      <c r="H34" s="28" t="s">
        <v>18</v>
      </c>
      <c r="I34" s="28" t="s">
        <v>19</v>
      </c>
      <c r="J34" s="28" t="s">
        <v>42</v>
      </c>
      <c r="K34" s="28" t="s">
        <v>47</v>
      </c>
      <c r="L34" s="29">
        <v>19467</v>
      </c>
      <c r="M34" s="29" t="s">
        <v>112</v>
      </c>
      <c r="N34" s="29" t="s">
        <v>113</v>
      </c>
      <c r="O34" s="29" t="s">
        <v>128</v>
      </c>
    </row>
    <row r="36" spans="1:15" ht="13.5" customHeight="1" x14ac:dyDescent="0.2">
      <c r="A36" s="42" t="s">
        <v>130</v>
      </c>
      <c r="B36" s="42"/>
      <c r="C36" s="36">
        <v>2100</v>
      </c>
    </row>
    <row r="40" spans="1:15" x14ac:dyDescent="0.2">
      <c r="E40" s="6"/>
    </row>
    <row r="41" spans="1:15" x14ac:dyDescent="0.2">
      <c r="E41" s="6"/>
    </row>
  </sheetData>
  <autoFilter ref="A1:O15"/>
  <mergeCells count="2">
    <mergeCell ref="A23:B23"/>
    <mergeCell ref="A36:B36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24" sqref="B24"/>
    </sheetView>
  </sheetViews>
  <sheetFormatPr baseColWidth="10" defaultColWidth="11.42578125" defaultRowHeight="12.75" x14ac:dyDescent="0.2"/>
  <cols>
    <col min="1" max="1" width="44.28515625" style="9" customWidth="1"/>
    <col min="2" max="2" width="22.5703125" style="9" bestFit="1" customWidth="1"/>
    <col min="3" max="3" width="11.42578125" style="9"/>
    <col min="4" max="4" width="13" style="9" customWidth="1"/>
    <col min="5" max="5" width="4.140625" style="9" customWidth="1"/>
    <col min="6" max="6" width="27.85546875" style="9" customWidth="1"/>
    <col min="7" max="7" width="20.42578125" style="9" customWidth="1"/>
    <col min="8" max="8" width="24" style="9" customWidth="1"/>
    <col min="9" max="16384" width="11.42578125" style="9"/>
  </cols>
  <sheetData>
    <row r="1" spans="1:9" ht="15" x14ac:dyDescent="0.25">
      <c r="A1" s="7" t="s">
        <v>91</v>
      </c>
      <c r="B1" s="8"/>
    </row>
    <row r="2" spans="1:9" x14ac:dyDescent="0.2">
      <c r="A2" s="10" t="s">
        <v>105</v>
      </c>
    </row>
    <row r="3" spans="1:9" ht="15" x14ac:dyDescent="0.25">
      <c r="A3" s="11"/>
      <c r="B3" s="12"/>
    </row>
    <row r="4" spans="1:9" ht="15" x14ac:dyDescent="0.25">
      <c r="A4" s="13" t="s">
        <v>92</v>
      </c>
      <c r="B4" s="12" t="s">
        <v>93</v>
      </c>
      <c r="D4" s="12" t="s">
        <v>94</v>
      </c>
    </row>
    <row r="5" spans="1:9" x14ac:dyDescent="0.2">
      <c r="A5" s="10" t="s">
        <v>95</v>
      </c>
      <c r="B5" s="35">
        <f>'ABRIL '!C23</f>
        <v>50751</v>
      </c>
      <c r="D5" s="35">
        <f>'ABRIL '!C23</f>
        <v>50751</v>
      </c>
    </row>
    <row r="6" spans="1:9" x14ac:dyDescent="0.2">
      <c r="A6" s="10" t="s">
        <v>136</v>
      </c>
      <c r="B6" s="35">
        <f>'ABRIL '!C28</f>
        <v>5720</v>
      </c>
      <c r="D6" s="35">
        <f>'ABRIL '!C28</f>
        <v>5720</v>
      </c>
    </row>
    <row r="7" spans="1:9" x14ac:dyDescent="0.2">
      <c r="A7" s="10" t="s">
        <v>143</v>
      </c>
      <c r="B7" s="14">
        <f>'ABRIL '!C36</f>
        <v>2100</v>
      </c>
      <c r="D7" s="14">
        <f>'ABRIL '!C36</f>
        <v>2100</v>
      </c>
    </row>
    <row r="8" spans="1:9" x14ac:dyDescent="0.2">
      <c r="A8" s="9" t="s">
        <v>96</v>
      </c>
      <c r="B8" s="15">
        <f>SUM(B5:B7)</f>
        <v>58571</v>
      </c>
      <c r="D8" s="15">
        <f>SUM(D5:D7)</f>
        <v>58571</v>
      </c>
    </row>
    <row r="9" spans="1:9" ht="13.5" x14ac:dyDescent="0.25">
      <c r="A9" s="16"/>
    </row>
    <row r="10" spans="1:9" ht="13.5" x14ac:dyDescent="0.25">
      <c r="A10" s="16"/>
    </row>
    <row r="11" spans="1:9" ht="15" x14ac:dyDescent="0.25">
      <c r="A11" s="13" t="s">
        <v>97</v>
      </c>
    </row>
    <row r="12" spans="1:9" ht="15.75" thickBot="1" x14ac:dyDescent="0.3">
      <c r="A12" s="10" t="s">
        <v>106</v>
      </c>
      <c r="B12" s="12"/>
    </row>
    <row r="13" spans="1:9" ht="15" x14ac:dyDescent="0.25">
      <c r="A13" s="10" t="s">
        <v>98</v>
      </c>
      <c r="B13" s="17">
        <v>58920</v>
      </c>
      <c r="D13" s="17">
        <v>58920</v>
      </c>
      <c r="F13" s="18" t="s">
        <v>145</v>
      </c>
      <c r="G13" s="19" t="s">
        <v>144</v>
      </c>
      <c r="H13" s="20" t="s">
        <v>107</v>
      </c>
      <c r="I13" s="21"/>
    </row>
    <row r="14" spans="1:9" ht="15" x14ac:dyDescent="0.25">
      <c r="A14" s="21" t="s">
        <v>99</v>
      </c>
      <c r="B14" s="12">
        <f>+B13</f>
        <v>58920</v>
      </c>
      <c r="D14" s="12">
        <f>+D13</f>
        <v>58920</v>
      </c>
    </row>
    <row r="15" spans="1:9" ht="15" x14ac:dyDescent="0.25">
      <c r="A15" s="9" t="s">
        <v>100</v>
      </c>
      <c r="B15" s="12"/>
    </row>
    <row r="16" spans="1:9" x14ac:dyDescent="0.2">
      <c r="B16" s="8"/>
    </row>
    <row r="17" spans="1:9" x14ac:dyDescent="0.2">
      <c r="A17" s="9" t="s">
        <v>101</v>
      </c>
      <c r="B17" s="8">
        <f>B8-B14</f>
        <v>-349</v>
      </c>
      <c r="D17" s="8">
        <f>D8-D14</f>
        <v>-349</v>
      </c>
    </row>
    <row r="18" spans="1:9" ht="14.25" x14ac:dyDescent="0.2">
      <c r="A18" s="9" t="s">
        <v>102</v>
      </c>
      <c r="B18" s="8">
        <f>+B17/1.08</f>
        <v>-323.14814814814815</v>
      </c>
      <c r="D18" s="8">
        <f>+D17/1.08</f>
        <v>-323.14814814814815</v>
      </c>
      <c r="I18" s="22"/>
    </row>
    <row r="19" spans="1:9" x14ac:dyDescent="0.2">
      <c r="A19" s="9" t="s">
        <v>103</v>
      </c>
      <c r="B19" s="14">
        <f>+B18*0.16</f>
        <v>-51.703703703703702</v>
      </c>
      <c r="D19" s="14">
        <f>+D18*0.16</f>
        <v>-51.703703703703702</v>
      </c>
    </row>
    <row r="20" spans="1:9" ht="15" x14ac:dyDescent="0.25">
      <c r="A20" s="9" t="s">
        <v>104</v>
      </c>
      <c r="B20" s="23">
        <f>+B18+B19</f>
        <v>-374.85185185185185</v>
      </c>
      <c r="D20" s="23">
        <f>+D18+D19</f>
        <v>-374.85185185185185</v>
      </c>
    </row>
    <row r="24" spans="1:9" x14ac:dyDescent="0.2">
      <c r="A24" s="2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</vt:lpstr>
      <vt:lpstr>RESUMEN 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2021-05-04T15:44:51Z</dcterms:created>
  <dcterms:modified xsi:type="dcterms:W3CDTF">2021-06-08T16:23:16Z</dcterms:modified>
</cp:coreProperties>
</file>