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activeTab="1"/>
  </bookViews>
  <sheets>
    <sheet name="ENE" sheetId="2" r:id="rId1"/>
    <sheet name="ENE RESUMEN" sheetId="1" r:id="rId2"/>
  </sheets>
  <externalReferences>
    <externalReference r:id="rId3"/>
  </externalReferences>
  <definedNames>
    <definedName name="_xlnm._FilterDatabase" localSheetId="0" hidden="1">ENE!$A$1:$N$18</definedName>
  </definedNames>
  <calcPr calcId="145621"/>
</workbook>
</file>

<file path=xl/calcChain.xml><?xml version="1.0" encoding="utf-8"?>
<calcChain xmlns="http://schemas.openxmlformats.org/spreadsheetml/2006/main">
  <c r="C21" i="2" l="1"/>
  <c r="D14" i="1"/>
  <c r="B14" i="1"/>
  <c r="D5" i="1"/>
  <c r="D7" i="1" s="1"/>
  <c r="D17" i="1" s="1"/>
  <c r="D18" i="1" s="1"/>
  <c r="B5" i="1"/>
  <c r="B7" i="1" s="1"/>
  <c r="B17" i="1" s="1"/>
  <c r="B18" i="1" s="1"/>
  <c r="B19" i="1" l="1"/>
  <c r="B20" i="1" s="1"/>
  <c r="D19" i="1"/>
  <c r="D20" i="1" s="1"/>
</calcChain>
</file>

<file path=xl/comments1.xml><?xml version="1.0" encoding="utf-8"?>
<comments xmlns="http://schemas.openxmlformats.org/spreadsheetml/2006/main">
  <authors>
    <author>90957229</author>
  </authors>
  <commentList>
    <comment ref="C1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sharedStrings.xml><?xml version="1.0" encoding="utf-8"?>
<sst xmlns="http://schemas.openxmlformats.org/spreadsheetml/2006/main" count="227" uniqueCount="128">
  <si>
    <t>INSTITUTO TECNOLOGICO DE LA CONSTRUCCIÓN.</t>
  </si>
  <si>
    <t>ANALISIS MAESTRIAS SEDE GUANAJUATO DE ENERO 2020</t>
  </si>
  <si>
    <t>$52,000.00 Y $25,000.00</t>
  </si>
  <si>
    <t>DEPOSITOS MAESTRIAS</t>
  </si>
  <si>
    <t xml:space="preserve">TECNOLOGICO </t>
  </si>
  <si>
    <t xml:space="preserve">CMIC GTO </t>
  </si>
  <si>
    <t>ENERO</t>
  </si>
  <si>
    <t>TOTAL GENERAL DELEGACIÓN</t>
  </si>
  <si>
    <t>COSTOS MAESTRIAS</t>
  </si>
  <si>
    <t xml:space="preserve">ENERO </t>
  </si>
  <si>
    <t>MAC (PROFESOR LOCAL)</t>
  </si>
  <si>
    <t>MCVT (PROFESOR ITC)</t>
  </si>
  <si>
    <t>TOTAL</t>
  </si>
  <si>
    <t xml:space="preserve">SALDO A LA DELEGACION </t>
  </si>
  <si>
    <t>REMANENTE NETO</t>
  </si>
  <si>
    <t>SUBTOTAL</t>
  </si>
  <si>
    <t xml:space="preserve">MAS IVA  </t>
  </si>
  <si>
    <t xml:space="preserve">IMPORTE A FACTURAR </t>
  </si>
  <si>
    <t>*COSTO BASE $25,000.00, HONOARIOS $14,245.17, VIATICOS $12,787.84</t>
  </si>
  <si>
    <t xml:space="preserve">CONCEPTO </t>
  </si>
  <si>
    <t>FECHA DE OPERACIÓN DEL MOVIMIENTO</t>
  </si>
  <si>
    <t xml:space="preserve">IMPORTE TOTAL DEL MOVIMIENTO </t>
  </si>
  <si>
    <t>SUCURSAL</t>
  </si>
  <si>
    <t>CAJA</t>
  </si>
  <si>
    <t>NUMERO DE AUTORIZACIÓN</t>
  </si>
  <si>
    <t>NUMERO DE LA CUENTA VIRTUAL</t>
  </si>
  <si>
    <t>ALIAS</t>
  </si>
  <si>
    <t>REFERENCIA NUMERICA</t>
  </si>
  <si>
    <t>REFERENCIA ALFANUMERICA</t>
  </si>
  <si>
    <t>FACTURA</t>
  </si>
  <si>
    <t>MAESTRIA</t>
  </si>
  <si>
    <t>ALUMNO</t>
  </si>
  <si>
    <t xml:space="preserve">0384000403301120200103000000000032430084085900788128616505000007046478403301016GTO              00040330114033011016GTO31 LOPEZ O   </t>
  </si>
  <si>
    <t>20200103</t>
  </si>
  <si>
    <t>0859</t>
  </si>
  <si>
    <t>0078</t>
  </si>
  <si>
    <t>812861</t>
  </si>
  <si>
    <t>6505000007046478</t>
  </si>
  <si>
    <t xml:space="preserve">403301016GTO              </t>
  </si>
  <si>
    <t>0004033011</t>
  </si>
  <si>
    <t>4033011016GTO31 LOPEZ O</t>
  </si>
  <si>
    <t>MENSUALIDAD</t>
  </si>
  <si>
    <t>MCVT</t>
  </si>
  <si>
    <t xml:space="preserve">LOPEZ OLAEZ JORGE LUIS </t>
  </si>
  <si>
    <t xml:space="preserve">0384000003012020200103000000000014500084085900788357186505000007046478403301016GTO              0000030120403301016GTO31 MARCOS G   </t>
  </si>
  <si>
    <t>835718</t>
  </si>
  <si>
    <t>0000030120</t>
  </si>
  <si>
    <t>403301016GTO31 MARCOS G</t>
  </si>
  <si>
    <t>MAC</t>
  </si>
  <si>
    <t xml:space="preserve">RODRIGUEZ RODRIGUEZ JUAN MARCOS </t>
  </si>
  <si>
    <t xml:space="preserve">0384000403301020200103000000000032430084085900788829796505000007046478403301016GTO              0004033010Enero Roberto de Alba S   </t>
  </si>
  <si>
    <t>882979</t>
  </si>
  <si>
    <t>0004033010</t>
  </si>
  <si>
    <t>Enero Roberto de Alba S</t>
  </si>
  <si>
    <t>DE ALBA SERRANO ROBERTO CARLOS</t>
  </si>
  <si>
    <t xml:space="preserve">0384000403301020200103000000000032430084085900788978596505000007046478403301016GTO              0004033010Enero Imer Sanchez Rive   </t>
  </si>
  <si>
    <t>897859</t>
  </si>
  <si>
    <t>Enero Imer Sanchez Rive</t>
  </si>
  <si>
    <t>SANCHEZ RIVERA IMER GEOVANI</t>
  </si>
  <si>
    <t xml:space="preserve">0384000403301020200106000000000032430084085900788589616505000007046478403301016GTO              0004033010mes enero 403301016GTO3   </t>
  </si>
  <si>
    <t>20200106</t>
  </si>
  <si>
    <t>858961</t>
  </si>
  <si>
    <t>mes enero 403301016GTO3</t>
  </si>
  <si>
    <t xml:space="preserve">ANDRADE GALVAN FERNANDO </t>
  </si>
  <si>
    <t xml:space="preserve">0384000050120020200106000000000032500084085900784717396505000007046478403301016GTO              0000501200DIANA FERNANDA LOREDO 4   </t>
  </si>
  <si>
    <t>471739</t>
  </si>
  <si>
    <t>0000501200</t>
  </si>
  <si>
    <t>DIANA FERNANDA LOREDO 4</t>
  </si>
  <si>
    <t xml:space="preserve">LOREDO NEGRETE DIANA FERNANDA </t>
  </si>
  <si>
    <t xml:space="preserve">038400007012012020010700000000015285008408590078352732                                                                              </t>
  </si>
  <si>
    <t>20200107</t>
  </si>
  <si>
    <t>352732</t>
  </si>
  <si>
    <t>0000701201</t>
  </si>
  <si>
    <t xml:space="preserve">GUANAJUATO </t>
  </si>
  <si>
    <t xml:space="preserve">TORRES GRANADOS RAFAEL </t>
  </si>
  <si>
    <t xml:space="preserve">0384000000000020200109000000000034500084819900033785686505000007046478403301016GTO              0000000000403301016GTO31            </t>
  </si>
  <si>
    <t>20200109</t>
  </si>
  <si>
    <t>8199</t>
  </si>
  <si>
    <t>0003</t>
  </si>
  <si>
    <t>378568</t>
  </si>
  <si>
    <t>0000000000</t>
  </si>
  <si>
    <t xml:space="preserve">403301016GTO31         </t>
  </si>
  <si>
    <t>S/F</t>
  </si>
  <si>
    <t xml:space="preserve">HUICHAPA NAVARRO RAMON OLIVO </t>
  </si>
  <si>
    <t xml:space="preserve">038400831025112020010900000000003200008403130005015170                                                                              </t>
  </si>
  <si>
    <t>0313</t>
  </si>
  <si>
    <t>0005</t>
  </si>
  <si>
    <t>015170</t>
  </si>
  <si>
    <t>0083102511</t>
  </si>
  <si>
    <t>MAC 15</t>
  </si>
  <si>
    <t xml:space="preserve">PABLO MANCERA </t>
  </si>
  <si>
    <t xml:space="preserve">0384000010012020200110000000000057937584085900781080586505000007046478403301016GTO              0000100120403301016GTO31            </t>
  </si>
  <si>
    <t>20200110</t>
  </si>
  <si>
    <t>108058</t>
  </si>
  <si>
    <t>0000100120</t>
  </si>
  <si>
    <t xml:space="preserve">FLORES RABAGO ANDREA </t>
  </si>
  <si>
    <t xml:space="preserve">0384000403301020200113000000000039450084085900787845766505000007046478403301016GTO              0004033010LUIS DANIEL ARCIGA RAMI   </t>
  </si>
  <si>
    <t>20200113</t>
  </si>
  <si>
    <t>784576</t>
  </si>
  <si>
    <t>LUIS DANIEL ARCIGA RAMI</t>
  </si>
  <si>
    <t xml:space="preserve">ARCIGA RAMIREZ LUIS DANIEL </t>
  </si>
  <si>
    <t xml:space="preserve">0384000403301020200115000000000034500084085900780948306505000007046478403301016GTO              0004033010403301016GTO31            </t>
  </si>
  <si>
    <t>20200115</t>
  </si>
  <si>
    <t>094830</t>
  </si>
  <si>
    <t xml:space="preserve">QUINTANA DELGADO FRANCISCO DE JESUS </t>
  </si>
  <si>
    <t xml:space="preserve">0384000403301120200115000000000034500084085900782727536505000007046478403301016GTO              00040330114033011016GTO31 SANCHEZ   </t>
  </si>
  <si>
    <t>272753</t>
  </si>
  <si>
    <t>4033011016GTO31 SANCHEZ</t>
  </si>
  <si>
    <t xml:space="preserve">SANCHEZ ZUÑIGA MARTHA ESTHER </t>
  </si>
  <si>
    <t xml:space="preserve">0384000000000020200115000000000034500084092800037273616505000007046478403301016GTO              0000000000403301016GTO31            </t>
  </si>
  <si>
    <t>0928</t>
  </si>
  <si>
    <t>727361</t>
  </si>
  <si>
    <t>VEGA AGUILAR MAYRA GUADALUPE</t>
  </si>
  <si>
    <t xml:space="preserve">038400000058322020012300000000016371258408590078227113                                                                              </t>
  </si>
  <si>
    <t>20200123</t>
  </si>
  <si>
    <t>227113</t>
  </si>
  <si>
    <t>0000005832</t>
  </si>
  <si>
    <t>GONZALEZ MARQUEZ VIANEY PAULINA</t>
  </si>
  <si>
    <t xml:space="preserve">0384000403301020200130000000000032430084085900729668816505000007046478403301016GTO              0004033010Pago Mes de Febrero       </t>
  </si>
  <si>
    <t>20200130</t>
  </si>
  <si>
    <t>0072</t>
  </si>
  <si>
    <t>966881</t>
  </si>
  <si>
    <t xml:space="preserve">Pago Mes de Febrero    </t>
  </si>
  <si>
    <t xml:space="preserve">038400831025892020013000000000003645008407540001213368                                                                              </t>
  </si>
  <si>
    <t>0754</t>
  </si>
  <si>
    <t>0001</t>
  </si>
  <si>
    <t>213368</t>
  </si>
  <si>
    <t>0083102589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</si>
</sst>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 Unicode MS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8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5" fillId="0" borderId="0"/>
    <xf numFmtId="44" fontId="3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0" borderId="0" xfId="1" applyFont="1"/>
    <xf numFmtId="4" fontId="3" fillId="0" borderId="0" xfId="1" applyNumberFormat="1"/>
    <xf numFmtId="0" fontId="3" fillId="0" borderId="0" xfId="1"/>
    <xf numFmtId="0" fontId="3" fillId="0" borderId="0" xfId="1" applyAlignment="1">
      <alignment horizontal="center"/>
    </xf>
    <xf numFmtId="4" fontId="2" fillId="0" borderId="0" xfId="1" applyNumberFormat="1" applyFont="1"/>
    <xf numFmtId="0" fontId="2" fillId="0" borderId="0" xfId="1" applyFont="1" applyAlignment="1">
      <alignment horizontal="center"/>
    </xf>
    <xf numFmtId="4" fontId="4" fillId="0" borderId="0" xfId="1" applyNumberFormat="1" applyFont="1"/>
    <xf numFmtId="49" fontId="6" fillId="0" borderId="0" xfId="2" applyNumberFormat="1" applyFont="1"/>
    <xf numFmtId="4" fontId="1" fillId="0" borderId="0" xfId="1" applyNumberFormat="1" applyFont="1"/>
    <xf numFmtId="0" fontId="0" fillId="0" borderId="0" xfId="1" applyFont="1"/>
    <xf numFmtId="4" fontId="1" fillId="0" borderId="1" xfId="1" applyNumberFormat="1" applyFont="1" applyBorder="1"/>
    <xf numFmtId="0" fontId="3" fillId="0" borderId="0" xfId="1" applyFont="1"/>
    <xf numFmtId="4" fontId="3" fillId="0" borderId="1" xfId="1" applyNumberFormat="1" applyBorder="1"/>
    <xf numFmtId="44" fontId="2" fillId="0" borderId="0" xfId="3" applyFont="1"/>
    <xf numFmtId="49" fontId="7" fillId="2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2" fontId="5" fillId="3" borderId="3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49" fontId="3" fillId="4" borderId="4" xfId="1" applyNumberFormat="1" applyFill="1" applyBorder="1" applyAlignment="1">
      <alignment horizontal="left"/>
    </xf>
    <xf numFmtId="49" fontId="3" fillId="4" borderId="0" xfId="1" applyNumberFormat="1" applyFill="1"/>
    <xf numFmtId="2" fontId="3" fillId="4" borderId="0" xfId="1" applyNumberFormat="1" applyFill="1"/>
    <xf numFmtId="0" fontId="3" fillId="4" borderId="0" xfId="1" applyFill="1"/>
    <xf numFmtId="0" fontId="4" fillId="4" borderId="0" xfId="1" applyFont="1" applyFill="1" applyAlignment="1">
      <alignment horizontal="center" vertical="center"/>
    </xf>
    <xf numFmtId="0" fontId="3" fillId="4" borderId="0" xfId="1" applyFont="1" applyFill="1" applyAlignment="1">
      <alignment horizontal="left" vertical="center"/>
    </xf>
    <xf numFmtId="0" fontId="3" fillId="4" borderId="0" xfId="1" applyFont="1" applyFill="1" applyAlignment="1">
      <alignment horizontal="left"/>
    </xf>
    <xf numFmtId="49" fontId="3" fillId="5" borderId="4" xfId="1" applyNumberFormat="1" applyFill="1" applyBorder="1" applyAlignment="1">
      <alignment horizontal="left"/>
    </xf>
    <xf numFmtId="49" fontId="3" fillId="6" borderId="4" xfId="1" applyNumberFormat="1" applyFill="1" applyBorder="1" applyAlignment="1">
      <alignment horizontal="left"/>
    </xf>
    <xf numFmtId="49" fontId="3" fillId="7" borderId="0" xfId="1" applyNumberFormat="1" applyFill="1"/>
    <xf numFmtId="2" fontId="3" fillId="7" borderId="0" xfId="1" applyNumberFormat="1" applyFill="1"/>
    <xf numFmtId="0" fontId="3" fillId="7" borderId="0" xfId="1" applyFill="1"/>
    <xf numFmtId="0" fontId="4" fillId="7" borderId="0" xfId="1" applyFont="1" applyFill="1" applyAlignment="1">
      <alignment horizontal="center" vertical="center"/>
    </xf>
    <xf numFmtId="44" fontId="8" fillId="4" borderId="0" xfId="3" applyFont="1" applyFill="1"/>
    <xf numFmtId="2" fontId="3" fillId="0" borderId="0" xfId="1" applyNumberFormat="1"/>
    <xf numFmtId="44" fontId="3" fillId="0" borderId="0" xfId="1" applyNumberFormat="1"/>
    <xf numFmtId="0" fontId="4" fillId="0" borderId="0" xfId="1" applyFont="1" applyAlignment="1">
      <alignment horizontal="center" vertical="center"/>
    </xf>
  </cellXfs>
  <cellStyles count="5">
    <cellStyle name="Moneda 2" xfId="3"/>
    <cellStyle name="Normal" xfId="0" builtinId="0"/>
    <cellStyle name="Normal 2" xfId="1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JA\MAESTRIAS\ESTADOS%20DE%20CTA\EDO%20DE%20CTA%202020\CONCILIACION%20%20ITC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O"/>
      <sheetName val="Hoja1"/>
    </sheetNames>
    <sheetDataSet>
      <sheetData sheetId="0">
        <row r="21">
          <cell r="C21">
            <v>82955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workbookViewId="0">
      <selection activeCell="A27" sqref="A27"/>
    </sheetView>
  </sheetViews>
  <sheetFormatPr baseColWidth="10" defaultRowHeight="12.75" x14ac:dyDescent="0.2"/>
  <cols>
    <col min="1" max="1" width="29.140625" style="3" customWidth="1"/>
    <col min="2" max="2" width="11.42578125" style="3"/>
    <col min="3" max="3" width="13" style="3" customWidth="1"/>
    <col min="4" max="4" width="11.42578125" style="3"/>
    <col min="5" max="5" width="8.7109375" style="3" customWidth="1"/>
    <col min="6" max="6" width="11.42578125" style="3"/>
    <col min="7" max="7" width="17.140625" style="3" bestFit="1" customWidth="1"/>
    <col min="8" max="8" width="15.28515625" style="3" customWidth="1"/>
    <col min="9" max="9" width="11.42578125" style="3" customWidth="1"/>
    <col min="10" max="10" width="27.5703125" style="3" bestFit="1" customWidth="1"/>
    <col min="11" max="11" width="11.42578125" style="3"/>
    <col min="12" max="12" width="16.42578125" style="3" bestFit="1" customWidth="1"/>
    <col min="13" max="13" width="11.42578125" style="3"/>
    <col min="14" max="14" width="41.85546875" style="3" customWidth="1"/>
    <col min="15" max="256" width="11.42578125" style="3"/>
    <col min="257" max="257" width="83.42578125" style="3" customWidth="1"/>
    <col min="258" max="262" width="11.42578125" style="3"/>
    <col min="263" max="263" width="17.140625" style="3" bestFit="1" customWidth="1"/>
    <col min="264" max="264" width="22.140625" style="3" bestFit="1" customWidth="1"/>
    <col min="265" max="265" width="11.42578125" style="3"/>
    <col min="266" max="266" width="27.5703125" style="3" bestFit="1" customWidth="1"/>
    <col min="267" max="267" width="11.42578125" style="3"/>
    <col min="268" max="268" width="16.42578125" style="3" bestFit="1" customWidth="1"/>
    <col min="269" max="512" width="11.42578125" style="3"/>
    <col min="513" max="513" width="83.42578125" style="3" customWidth="1"/>
    <col min="514" max="518" width="11.42578125" style="3"/>
    <col min="519" max="519" width="17.140625" style="3" bestFit="1" customWidth="1"/>
    <col min="520" max="520" width="22.140625" style="3" bestFit="1" customWidth="1"/>
    <col min="521" max="521" width="11.42578125" style="3"/>
    <col min="522" max="522" width="27.5703125" style="3" bestFit="1" customWidth="1"/>
    <col min="523" max="523" width="11.42578125" style="3"/>
    <col min="524" max="524" width="16.42578125" style="3" bestFit="1" customWidth="1"/>
    <col min="525" max="768" width="11.42578125" style="3"/>
    <col min="769" max="769" width="83.42578125" style="3" customWidth="1"/>
    <col min="770" max="774" width="11.42578125" style="3"/>
    <col min="775" max="775" width="17.140625" style="3" bestFit="1" customWidth="1"/>
    <col min="776" max="776" width="22.140625" style="3" bestFit="1" customWidth="1"/>
    <col min="777" max="777" width="11.42578125" style="3"/>
    <col min="778" max="778" width="27.5703125" style="3" bestFit="1" customWidth="1"/>
    <col min="779" max="779" width="11.42578125" style="3"/>
    <col min="780" max="780" width="16.42578125" style="3" bestFit="1" customWidth="1"/>
    <col min="781" max="1024" width="11.42578125" style="3"/>
    <col min="1025" max="1025" width="83.42578125" style="3" customWidth="1"/>
    <col min="1026" max="1030" width="11.42578125" style="3"/>
    <col min="1031" max="1031" width="17.140625" style="3" bestFit="1" customWidth="1"/>
    <col min="1032" max="1032" width="22.140625" style="3" bestFit="1" customWidth="1"/>
    <col min="1033" max="1033" width="11.42578125" style="3"/>
    <col min="1034" max="1034" width="27.5703125" style="3" bestFit="1" customWidth="1"/>
    <col min="1035" max="1035" width="11.42578125" style="3"/>
    <col min="1036" max="1036" width="16.42578125" style="3" bestFit="1" customWidth="1"/>
    <col min="1037" max="1280" width="11.42578125" style="3"/>
    <col min="1281" max="1281" width="83.42578125" style="3" customWidth="1"/>
    <col min="1282" max="1286" width="11.42578125" style="3"/>
    <col min="1287" max="1287" width="17.140625" style="3" bestFit="1" customWidth="1"/>
    <col min="1288" max="1288" width="22.140625" style="3" bestFit="1" customWidth="1"/>
    <col min="1289" max="1289" width="11.42578125" style="3"/>
    <col min="1290" max="1290" width="27.5703125" style="3" bestFit="1" customWidth="1"/>
    <col min="1291" max="1291" width="11.42578125" style="3"/>
    <col min="1292" max="1292" width="16.42578125" style="3" bestFit="1" customWidth="1"/>
    <col min="1293" max="1536" width="11.42578125" style="3"/>
    <col min="1537" max="1537" width="83.42578125" style="3" customWidth="1"/>
    <col min="1538" max="1542" width="11.42578125" style="3"/>
    <col min="1543" max="1543" width="17.140625" style="3" bestFit="1" customWidth="1"/>
    <col min="1544" max="1544" width="22.140625" style="3" bestFit="1" customWidth="1"/>
    <col min="1545" max="1545" width="11.42578125" style="3"/>
    <col min="1546" max="1546" width="27.5703125" style="3" bestFit="1" customWidth="1"/>
    <col min="1547" max="1547" width="11.42578125" style="3"/>
    <col min="1548" max="1548" width="16.42578125" style="3" bestFit="1" customWidth="1"/>
    <col min="1549" max="1792" width="11.42578125" style="3"/>
    <col min="1793" max="1793" width="83.42578125" style="3" customWidth="1"/>
    <col min="1794" max="1798" width="11.42578125" style="3"/>
    <col min="1799" max="1799" width="17.140625" style="3" bestFit="1" customWidth="1"/>
    <col min="1800" max="1800" width="22.140625" style="3" bestFit="1" customWidth="1"/>
    <col min="1801" max="1801" width="11.42578125" style="3"/>
    <col min="1802" max="1802" width="27.5703125" style="3" bestFit="1" customWidth="1"/>
    <col min="1803" max="1803" width="11.42578125" style="3"/>
    <col min="1804" max="1804" width="16.42578125" style="3" bestFit="1" customWidth="1"/>
    <col min="1805" max="2048" width="11.42578125" style="3"/>
    <col min="2049" max="2049" width="83.42578125" style="3" customWidth="1"/>
    <col min="2050" max="2054" width="11.42578125" style="3"/>
    <col min="2055" max="2055" width="17.140625" style="3" bestFit="1" customWidth="1"/>
    <col min="2056" max="2056" width="22.140625" style="3" bestFit="1" customWidth="1"/>
    <col min="2057" max="2057" width="11.42578125" style="3"/>
    <col min="2058" max="2058" width="27.5703125" style="3" bestFit="1" customWidth="1"/>
    <col min="2059" max="2059" width="11.42578125" style="3"/>
    <col min="2060" max="2060" width="16.42578125" style="3" bestFit="1" customWidth="1"/>
    <col min="2061" max="2304" width="11.42578125" style="3"/>
    <col min="2305" max="2305" width="83.42578125" style="3" customWidth="1"/>
    <col min="2306" max="2310" width="11.42578125" style="3"/>
    <col min="2311" max="2311" width="17.140625" style="3" bestFit="1" customWidth="1"/>
    <col min="2312" max="2312" width="22.140625" style="3" bestFit="1" customWidth="1"/>
    <col min="2313" max="2313" width="11.42578125" style="3"/>
    <col min="2314" max="2314" width="27.5703125" style="3" bestFit="1" customWidth="1"/>
    <col min="2315" max="2315" width="11.42578125" style="3"/>
    <col min="2316" max="2316" width="16.42578125" style="3" bestFit="1" customWidth="1"/>
    <col min="2317" max="2560" width="11.42578125" style="3"/>
    <col min="2561" max="2561" width="83.42578125" style="3" customWidth="1"/>
    <col min="2562" max="2566" width="11.42578125" style="3"/>
    <col min="2567" max="2567" width="17.140625" style="3" bestFit="1" customWidth="1"/>
    <col min="2568" max="2568" width="22.140625" style="3" bestFit="1" customWidth="1"/>
    <col min="2569" max="2569" width="11.42578125" style="3"/>
    <col min="2570" max="2570" width="27.5703125" style="3" bestFit="1" customWidth="1"/>
    <col min="2571" max="2571" width="11.42578125" style="3"/>
    <col min="2572" max="2572" width="16.42578125" style="3" bestFit="1" customWidth="1"/>
    <col min="2573" max="2816" width="11.42578125" style="3"/>
    <col min="2817" max="2817" width="83.42578125" style="3" customWidth="1"/>
    <col min="2818" max="2822" width="11.42578125" style="3"/>
    <col min="2823" max="2823" width="17.140625" style="3" bestFit="1" customWidth="1"/>
    <col min="2824" max="2824" width="22.140625" style="3" bestFit="1" customWidth="1"/>
    <col min="2825" max="2825" width="11.42578125" style="3"/>
    <col min="2826" max="2826" width="27.5703125" style="3" bestFit="1" customWidth="1"/>
    <col min="2827" max="2827" width="11.42578125" style="3"/>
    <col min="2828" max="2828" width="16.42578125" style="3" bestFit="1" customWidth="1"/>
    <col min="2829" max="3072" width="11.42578125" style="3"/>
    <col min="3073" max="3073" width="83.42578125" style="3" customWidth="1"/>
    <col min="3074" max="3078" width="11.42578125" style="3"/>
    <col min="3079" max="3079" width="17.140625" style="3" bestFit="1" customWidth="1"/>
    <col min="3080" max="3080" width="22.140625" style="3" bestFit="1" customWidth="1"/>
    <col min="3081" max="3081" width="11.42578125" style="3"/>
    <col min="3082" max="3082" width="27.5703125" style="3" bestFit="1" customWidth="1"/>
    <col min="3083" max="3083" width="11.42578125" style="3"/>
    <col min="3084" max="3084" width="16.42578125" style="3" bestFit="1" customWidth="1"/>
    <col min="3085" max="3328" width="11.42578125" style="3"/>
    <col min="3329" max="3329" width="83.42578125" style="3" customWidth="1"/>
    <col min="3330" max="3334" width="11.42578125" style="3"/>
    <col min="3335" max="3335" width="17.140625" style="3" bestFit="1" customWidth="1"/>
    <col min="3336" max="3336" width="22.140625" style="3" bestFit="1" customWidth="1"/>
    <col min="3337" max="3337" width="11.42578125" style="3"/>
    <col min="3338" max="3338" width="27.5703125" style="3" bestFit="1" customWidth="1"/>
    <col min="3339" max="3339" width="11.42578125" style="3"/>
    <col min="3340" max="3340" width="16.42578125" style="3" bestFit="1" customWidth="1"/>
    <col min="3341" max="3584" width="11.42578125" style="3"/>
    <col min="3585" max="3585" width="83.42578125" style="3" customWidth="1"/>
    <col min="3586" max="3590" width="11.42578125" style="3"/>
    <col min="3591" max="3591" width="17.140625" style="3" bestFit="1" customWidth="1"/>
    <col min="3592" max="3592" width="22.140625" style="3" bestFit="1" customWidth="1"/>
    <col min="3593" max="3593" width="11.42578125" style="3"/>
    <col min="3594" max="3594" width="27.5703125" style="3" bestFit="1" customWidth="1"/>
    <col min="3595" max="3595" width="11.42578125" style="3"/>
    <col min="3596" max="3596" width="16.42578125" style="3" bestFit="1" customWidth="1"/>
    <col min="3597" max="3840" width="11.42578125" style="3"/>
    <col min="3841" max="3841" width="83.42578125" style="3" customWidth="1"/>
    <col min="3842" max="3846" width="11.42578125" style="3"/>
    <col min="3847" max="3847" width="17.140625" style="3" bestFit="1" customWidth="1"/>
    <col min="3848" max="3848" width="22.140625" style="3" bestFit="1" customWidth="1"/>
    <col min="3849" max="3849" width="11.42578125" style="3"/>
    <col min="3850" max="3850" width="27.5703125" style="3" bestFit="1" customWidth="1"/>
    <col min="3851" max="3851" width="11.42578125" style="3"/>
    <col min="3852" max="3852" width="16.42578125" style="3" bestFit="1" customWidth="1"/>
    <col min="3853" max="4096" width="11.42578125" style="3"/>
    <col min="4097" max="4097" width="83.42578125" style="3" customWidth="1"/>
    <col min="4098" max="4102" width="11.42578125" style="3"/>
    <col min="4103" max="4103" width="17.140625" style="3" bestFit="1" customWidth="1"/>
    <col min="4104" max="4104" width="22.140625" style="3" bestFit="1" customWidth="1"/>
    <col min="4105" max="4105" width="11.42578125" style="3"/>
    <col min="4106" max="4106" width="27.5703125" style="3" bestFit="1" customWidth="1"/>
    <col min="4107" max="4107" width="11.42578125" style="3"/>
    <col min="4108" max="4108" width="16.42578125" style="3" bestFit="1" customWidth="1"/>
    <col min="4109" max="4352" width="11.42578125" style="3"/>
    <col min="4353" max="4353" width="83.42578125" style="3" customWidth="1"/>
    <col min="4354" max="4358" width="11.42578125" style="3"/>
    <col min="4359" max="4359" width="17.140625" style="3" bestFit="1" customWidth="1"/>
    <col min="4360" max="4360" width="22.140625" style="3" bestFit="1" customWidth="1"/>
    <col min="4361" max="4361" width="11.42578125" style="3"/>
    <col min="4362" max="4362" width="27.5703125" style="3" bestFit="1" customWidth="1"/>
    <col min="4363" max="4363" width="11.42578125" style="3"/>
    <col min="4364" max="4364" width="16.42578125" style="3" bestFit="1" customWidth="1"/>
    <col min="4365" max="4608" width="11.42578125" style="3"/>
    <col min="4609" max="4609" width="83.42578125" style="3" customWidth="1"/>
    <col min="4610" max="4614" width="11.42578125" style="3"/>
    <col min="4615" max="4615" width="17.140625" style="3" bestFit="1" customWidth="1"/>
    <col min="4616" max="4616" width="22.140625" style="3" bestFit="1" customWidth="1"/>
    <col min="4617" max="4617" width="11.42578125" style="3"/>
    <col min="4618" max="4618" width="27.5703125" style="3" bestFit="1" customWidth="1"/>
    <col min="4619" max="4619" width="11.42578125" style="3"/>
    <col min="4620" max="4620" width="16.42578125" style="3" bestFit="1" customWidth="1"/>
    <col min="4621" max="4864" width="11.42578125" style="3"/>
    <col min="4865" max="4865" width="83.42578125" style="3" customWidth="1"/>
    <col min="4866" max="4870" width="11.42578125" style="3"/>
    <col min="4871" max="4871" width="17.140625" style="3" bestFit="1" customWidth="1"/>
    <col min="4872" max="4872" width="22.140625" style="3" bestFit="1" customWidth="1"/>
    <col min="4873" max="4873" width="11.42578125" style="3"/>
    <col min="4874" max="4874" width="27.5703125" style="3" bestFit="1" customWidth="1"/>
    <col min="4875" max="4875" width="11.42578125" style="3"/>
    <col min="4876" max="4876" width="16.42578125" style="3" bestFit="1" customWidth="1"/>
    <col min="4877" max="5120" width="11.42578125" style="3"/>
    <col min="5121" max="5121" width="83.42578125" style="3" customWidth="1"/>
    <col min="5122" max="5126" width="11.42578125" style="3"/>
    <col min="5127" max="5127" width="17.140625" style="3" bestFit="1" customWidth="1"/>
    <col min="5128" max="5128" width="22.140625" style="3" bestFit="1" customWidth="1"/>
    <col min="5129" max="5129" width="11.42578125" style="3"/>
    <col min="5130" max="5130" width="27.5703125" style="3" bestFit="1" customWidth="1"/>
    <col min="5131" max="5131" width="11.42578125" style="3"/>
    <col min="5132" max="5132" width="16.42578125" style="3" bestFit="1" customWidth="1"/>
    <col min="5133" max="5376" width="11.42578125" style="3"/>
    <col min="5377" max="5377" width="83.42578125" style="3" customWidth="1"/>
    <col min="5378" max="5382" width="11.42578125" style="3"/>
    <col min="5383" max="5383" width="17.140625" style="3" bestFit="1" customWidth="1"/>
    <col min="5384" max="5384" width="22.140625" style="3" bestFit="1" customWidth="1"/>
    <col min="5385" max="5385" width="11.42578125" style="3"/>
    <col min="5386" max="5386" width="27.5703125" style="3" bestFit="1" customWidth="1"/>
    <col min="5387" max="5387" width="11.42578125" style="3"/>
    <col min="5388" max="5388" width="16.42578125" style="3" bestFit="1" customWidth="1"/>
    <col min="5389" max="5632" width="11.42578125" style="3"/>
    <col min="5633" max="5633" width="83.42578125" style="3" customWidth="1"/>
    <col min="5634" max="5638" width="11.42578125" style="3"/>
    <col min="5639" max="5639" width="17.140625" style="3" bestFit="1" customWidth="1"/>
    <col min="5640" max="5640" width="22.140625" style="3" bestFit="1" customWidth="1"/>
    <col min="5641" max="5641" width="11.42578125" style="3"/>
    <col min="5642" max="5642" width="27.5703125" style="3" bestFit="1" customWidth="1"/>
    <col min="5643" max="5643" width="11.42578125" style="3"/>
    <col min="5644" max="5644" width="16.42578125" style="3" bestFit="1" customWidth="1"/>
    <col min="5645" max="5888" width="11.42578125" style="3"/>
    <col min="5889" max="5889" width="83.42578125" style="3" customWidth="1"/>
    <col min="5890" max="5894" width="11.42578125" style="3"/>
    <col min="5895" max="5895" width="17.140625" style="3" bestFit="1" customWidth="1"/>
    <col min="5896" max="5896" width="22.140625" style="3" bestFit="1" customWidth="1"/>
    <col min="5897" max="5897" width="11.42578125" style="3"/>
    <col min="5898" max="5898" width="27.5703125" style="3" bestFit="1" customWidth="1"/>
    <col min="5899" max="5899" width="11.42578125" style="3"/>
    <col min="5900" max="5900" width="16.42578125" style="3" bestFit="1" customWidth="1"/>
    <col min="5901" max="6144" width="11.42578125" style="3"/>
    <col min="6145" max="6145" width="83.42578125" style="3" customWidth="1"/>
    <col min="6146" max="6150" width="11.42578125" style="3"/>
    <col min="6151" max="6151" width="17.140625" style="3" bestFit="1" customWidth="1"/>
    <col min="6152" max="6152" width="22.140625" style="3" bestFit="1" customWidth="1"/>
    <col min="6153" max="6153" width="11.42578125" style="3"/>
    <col min="6154" max="6154" width="27.5703125" style="3" bestFit="1" customWidth="1"/>
    <col min="6155" max="6155" width="11.42578125" style="3"/>
    <col min="6156" max="6156" width="16.42578125" style="3" bestFit="1" customWidth="1"/>
    <col min="6157" max="6400" width="11.42578125" style="3"/>
    <col min="6401" max="6401" width="83.42578125" style="3" customWidth="1"/>
    <col min="6402" max="6406" width="11.42578125" style="3"/>
    <col min="6407" max="6407" width="17.140625" style="3" bestFit="1" customWidth="1"/>
    <col min="6408" max="6408" width="22.140625" style="3" bestFit="1" customWidth="1"/>
    <col min="6409" max="6409" width="11.42578125" style="3"/>
    <col min="6410" max="6410" width="27.5703125" style="3" bestFit="1" customWidth="1"/>
    <col min="6411" max="6411" width="11.42578125" style="3"/>
    <col min="6412" max="6412" width="16.42578125" style="3" bestFit="1" customWidth="1"/>
    <col min="6413" max="6656" width="11.42578125" style="3"/>
    <col min="6657" max="6657" width="83.42578125" style="3" customWidth="1"/>
    <col min="6658" max="6662" width="11.42578125" style="3"/>
    <col min="6663" max="6663" width="17.140625" style="3" bestFit="1" customWidth="1"/>
    <col min="6664" max="6664" width="22.140625" style="3" bestFit="1" customWidth="1"/>
    <col min="6665" max="6665" width="11.42578125" style="3"/>
    <col min="6666" max="6666" width="27.5703125" style="3" bestFit="1" customWidth="1"/>
    <col min="6667" max="6667" width="11.42578125" style="3"/>
    <col min="6668" max="6668" width="16.42578125" style="3" bestFit="1" customWidth="1"/>
    <col min="6669" max="6912" width="11.42578125" style="3"/>
    <col min="6913" max="6913" width="83.42578125" style="3" customWidth="1"/>
    <col min="6914" max="6918" width="11.42578125" style="3"/>
    <col min="6919" max="6919" width="17.140625" style="3" bestFit="1" customWidth="1"/>
    <col min="6920" max="6920" width="22.140625" style="3" bestFit="1" customWidth="1"/>
    <col min="6921" max="6921" width="11.42578125" style="3"/>
    <col min="6922" max="6922" width="27.5703125" style="3" bestFit="1" customWidth="1"/>
    <col min="6923" max="6923" width="11.42578125" style="3"/>
    <col min="6924" max="6924" width="16.42578125" style="3" bestFit="1" customWidth="1"/>
    <col min="6925" max="7168" width="11.42578125" style="3"/>
    <col min="7169" max="7169" width="83.42578125" style="3" customWidth="1"/>
    <col min="7170" max="7174" width="11.42578125" style="3"/>
    <col min="7175" max="7175" width="17.140625" style="3" bestFit="1" customWidth="1"/>
    <col min="7176" max="7176" width="22.140625" style="3" bestFit="1" customWidth="1"/>
    <col min="7177" max="7177" width="11.42578125" style="3"/>
    <col min="7178" max="7178" width="27.5703125" style="3" bestFit="1" customWidth="1"/>
    <col min="7179" max="7179" width="11.42578125" style="3"/>
    <col min="7180" max="7180" width="16.42578125" style="3" bestFit="1" customWidth="1"/>
    <col min="7181" max="7424" width="11.42578125" style="3"/>
    <col min="7425" max="7425" width="83.42578125" style="3" customWidth="1"/>
    <col min="7426" max="7430" width="11.42578125" style="3"/>
    <col min="7431" max="7431" width="17.140625" style="3" bestFit="1" customWidth="1"/>
    <col min="7432" max="7432" width="22.140625" style="3" bestFit="1" customWidth="1"/>
    <col min="7433" max="7433" width="11.42578125" style="3"/>
    <col min="7434" max="7434" width="27.5703125" style="3" bestFit="1" customWidth="1"/>
    <col min="7435" max="7435" width="11.42578125" style="3"/>
    <col min="7436" max="7436" width="16.42578125" style="3" bestFit="1" customWidth="1"/>
    <col min="7437" max="7680" width="11.42578125" style="3"/>
    <col min="7681" max="7681" width="83.42578125" style="3" customWidth="1"/>
    <col min="7682" max="7686" width="11.42578125" style="3"/>
    <col min="7687" max="7687" width="17.140625" style="3" bestFit="1" customWidth="1"/>
    <col min="7688" max="7688" width="22.140625" style="3" bestFit="1" customWidth="1"/>
    <col min="7689" max="7689" width="11.42578125" style="3"/>
    <col min="7690" max="7690" width="27.5703125" style="3" bestFit="1" customWidth="1"/>
    <col min="7691" max="7691" width="11.42578125" style="3"/>
    <col min="7692" max="7692" width="16.42578125" style="3" bestFit="1" customWidth="1"/>
    <col min="7693" max="7936" width="11.42578125" style="3"/>
    <col min="7937" max="7937" width="83.42578125" style="3" customWidth="1"/>
    <col min="7938" max="7942" width="11.42578125" style="3"/>
    <col min="7943" max="7943" width="17.140625" style="3" bestFit="1" customWidth="1"/>
    <col min="7944" max="7944" width="22.140625" style="3" bestFit="1" customWidth="1"/>
    <col min="7945" max="7945" width="11.42578125" style="3"/>
    <col min="7946" max="7946" width="27.5703125" style="3" bestFit="1" customWidth="1"/>
    <col min="7947" max="7947" width="11.42578125" style="3"/>
    <col min="7948" max="7948" width="16.42578125" style="3" bestFit="1" customWidth="1"/>
    <col min="7949" max="8192" width="11.42578125" style="3"/>
    <col min="8193" max="8193" width="83.42578125" style="3" customWidth="1"/>
    <col min="8194" max="8198" width="11.42578125" style="3"/>
    <col min="8199" max="8199" width="17.140625" style="3" bestFit="1" customWidth="1"/>
    <col min="8200" max="8200" width="22.140625" style="3" bestFit="1" customWidth="1"/>
    <col min="8201" max="8201" width="11.42578125" style="3"/>
    <col min="8202" max="8202" width="27.5703125" style="3" bestFit="1" customWidth="1"/>
    <col min="8203" max="8203" width="11.42578125" style="3"/>
    <col min="8204" max="8204" width="16.42578125" style="3" bestFit="1" customWidth="1"/>
    <col min="8205" max="8448" width="11.42578125" style="3"/>
    <col min="8449" max="8449" width="83.42578125" style="3" customWidth="1"/>
    <col min="8450" max="8454" width="11.42578125" style="3"/>
    <col min="8455" max="8455" width="17.140625" style="3" bestFit="1" customWidth="1"/>
    <col min="8456" max="8456" width="22.140625" style="3" bestFit="1" customWidth="1"/>
    <col min="8457" max="8457" width="11.42578125" style="3"/>
    <col min="8458" max="8458" width="27.5703125" style="3" bestFit="1" customWidth="1"/>
    <col min="8459" max="8459" width="11.42578125" style="3"/>
    <col min="8460" max="8460" width="16.42578125" style="3" bestFit="1" customWidth="1"/>
    <col min="8461" max="8704" width="11.42578125" style="3"/>
    <col min="8705" max="8705" width="83.42578125" style="3" customWidth="1"/>
    <col min="8706" max="8710" width="11.42578125" style="3"/>
    <col min="8711" max="8711" width="17.140625" style="3" bestFit="1" customWidth="1"/>
    <col min="8712" max="8712" width="22.140625" style="3" bestFit="1" customWidth="1"/>
    <col min="8713" max="8713" width="11.42578125" style="3"/>
    <col min="8714" max="8714" width="27.5703125" style="3" bestFit="1" customWidth="1"/>
    <col min="8715" max="8715" width="11.42578125" style="3"/>
    <col min="8716" max="8716" width="16.42578125" style="3" bestFit="1" customWidth="1"/>
    <col min="8717" max="8960" width="11.42578125" style="3"/>
    <col min="8961" max="8961" width="83.42578125" style="3" customWidth="1"/>
    <col min="8962" max="8966" width="11.42578125" style="3"/>
    <col min="8967" max="8967" width="17.140625" style="3" bestFit="1" customWidth="1"/>
    <col min="8968" max="8968" width="22.140625" style="3" bestFit="1" customWidth="1"/>
    <col min="8969" max="8969" width="11.42578125" style="3"/>
    <col min="8970" max="8970" width="27.5703125" style="3" bestFit="1" customWidth="1"/>
    <col min="8971" max="8971" width="11.42578125" style="3"/>
    <col min="8972" max="8972" width="16.42578125" style="3" bestFit="1" customWidth="1"/>
    <col min="8973" max="9216" width="11.42578125" style="3"/>
    <col min="9217" max="9217" width="83.42578125" style="3" customWidth="1"/>
    <col min="9218" max="9222" width="11.42578125" style="3"/>
    <col min="9223" max="9223" width="17.140625" style="3" bestFit="1" customWidth="1"/>
    <col min="9224" max="9224" width="22.140625" style="3" bestFit="1" customWidth="1"/>
    <col min="9225" max="9225" width="11.42578125" style="3"/>
    <col min="9226" max="9226" width="27.5703125" style="3" bestFit="1" customWidth="1"/>
    <col min="9227" max="9227" width="11.42578125" style="3"/>
    <col min="9228" max="9228" width="16.42578125" style="3" bestFit="1" customWidth="1"/>
    <col min="9229" max="9472" width="11.42578125" style="3"/>
    <col min="9473" max="9473" width="83.42578125" style="3" customWidth="1"/>
    <col min="9474" max="9478" width="11.42578125" style="3"/>
    <col min="9479" max="9479" width="17.140625" style="3" bestFit="1" customWidth="1"/>
    <col min="9480" max="9480" width="22.140625" style="3" bestFit="1" customWidth="1"/>
    <col min="9481" max="9481" width="11.42578125" style="3"/>
    <col min="9482" max="9482" width="27.5703125" style="3" bestFit="1" customWidth="1"/>
    <col min="9483" max="9483" width="11.42578125" style="3"/>
    <col min="9484" max="9484" width="16.42578125" style="3" bestFit="1" customWidth="1"/>
    <col min="9485" max="9728" width="11.42578125" style="3"/>
    <col min="9729" max="9729" width="83.42578125" style="3" customWidth="1"/>
    <col min="9730" max="9734" width="11.42578125" style="3"/>
    <col min="9735" max="9735" width="17.140625" style="3" bestFit="1" customWidth="1"/>
    <col min="9736" max="9736" width="22.140625" style="3" bestFit="1" customWidth="1"/>
    <col min="9737" max="9737" width="11.42578125" style="3"/>
    <col min="9738" max="9738" width="27.5703125" style="3" bestFit="1" customWidth="1"/>
    <col min="9739" max="9739" width="11.42578125" style="3"/>
    <col min="9740" max="9740" width="16.42578125" style="3" bestFit="1" customWidth="1"/>
    <col min="9741" max="9984" width="11.42578125" style="3"/>
    <col min="9985" max="9985" width="83.42578125" style="3" customWidth="1"/>
    <col min="9986" max="9990" width="11.42578125" style="3"/>
    <col min="9991" max="9991" width="17.140625" style="3" bestFit="1" customWidth="1"/>
    <col min="9992" max="9992" width="22.140625" style="3" bestFit="1" customWidth="1"/>
    <col min="9993" max="9993" width="11.42578125" style="3"/>
    <col min="9994" max="9994" width="27.5703125" style="3" bestFit="1" customWidth="1"/>
    <col min="9995" max="9995" width="11.42578125" style="3"/>
    <col min="9996" max="9996" width="16.42578125" style="3" bestFit="1" customWidth="1"/>
    <col min="9997" max="10240" width="11.42578125" style="3"/>
    <col min="10241" max="10241" width="83.42578125" style="3" customWidth="1"/>
    <col min="10242" max="10246" width="11.42578125" style="3"/>
    <col min="10247" max="10247" width="17.140625" style="3" bestFit="1" customWidth="1"/>
    <col min="10248" max="10248" width="22.140625" style="3" bestFit="1" customWidth="1"/>
    <col min="10249" max="10249" width="11.42578125" style="3"/>
    <col min="10250" max="10250" width="27.5703125" style="3" bestFit="1" customWidth="1"/>
    <col min="10251" max="10251" width="11.42578125" style="3"/>
    <col min="10252" max="10252" width="16.42578125" style="3" bestFit="1" customWidth="1"/>
    <col min="10253" max="10496" width="11.42578125" style="3"/>
    <col min="10497" max="10497" width="83.42578125" style="3" customWidth="1"/>
    <col min="10498" max="10502" width="11.42578125" style="3"/>
    <col min="10503" max="10503" width="17.140625" style="3" bestFit="1" customWidth="1"/>
    <col min="10504" max="10504" width="22.140625" style="3" bestFit="1" customWidth="1"/>
    <col min="10505" max="10505" width="11.42578125" style="3"/>
    <col min="10506" max="10506" width="27.5703125" style="3" bestFit="1" customWidth="1"/>
    <col min="10507" max="10507" width="11.42578125" style="3"/>
    <col min="10508" max="10508" width="16.42578125" style="3" bestFit="1" customWidth="1"/>
    <col min="10509" max="10752" width="11.42578125" style="3"/>
    <col min="10753" max="10753" width="83.42578125" style="3" customWidth="1"/>
    <col min="10754" max="10758" width="11.42578125" style="3"/>
    <col min="10759" max="10759" width="17.140625" style="3" bestFit="1" customWidth="1"/>
    <col min="10760" max="10760" width="22.140625" style="3" bestFit="1" customWidth="1"/>
    <col min="10761" max="10761" width="11.42578125" style="3"/>
    <col min="10762" max="10762" width="27.5703125" style="3" bestFit="1" customWidth="1"/>
    <col min="10763" max="10763" width="11.42578125" style="3"/>
    <col min="10764" max="10764" width="16.42578125" style="3" bestFit="1" customWidth="1"/>
    <col min="10765" max="11008" width="11.42578125" style="3"/>
    <col min="11009" max="11009" width="83.42578125" style="3" customWidth="1"/>
    <col min="11010" max="11014" width="11.42578125" style="3"/>
    <col min="11015" max="11015" width="17.140625" style="3" bestFit="1" customWidth="1"/>
    <col min="11016" max="11016" width="22.140625" style="3" bestFit="1" customWidth="1"/>
    <col min="11017" max="11017" width="11.42578125" style="3"/>
    <col min="11018" max="11018" width="27.5703125" style="3" bestFit="1" customWidth="1"/>
    <col min="11019" max="11019" width="11.42578125" style="3"/>
    <col min="11020" max="11020" width="16.42578125" style="3" bestFit="1" customWidth="1"/>
    <col min="11021" max="11264" width="11.42578125" style="3"/>
    <col min="11265" max="11265" width="83.42578125" style="3" customWidth="1"/>
    <col min="11266" max="11270" width="11.42578125" style="3"/>
    <col min="11271" max="11271" width="17.140625" style="3" bestFit="1" customWidth="1"/>
    <col min="11272" max="11272" width="22.140625" style="3" bestFit="1" customWidth="1"/>
    <col min="11273" max="11273" width="11.42578125" style="3"/>
    <col min="11274" max="11274" width="27.5703125" style="3" bestFit="1" customWidth="1"/>
    <col min="11275" max="11275" width="11.42578125" style="3"/>
    <col min="11276" max="11276" width="16.42578125" style="3" bestFit="1" customWidth="1"/>
    <col min="11277" max="11520" width="11.42578125" style="3"/>
    <col min="11521" max="11521" width="83.42578125" style="3" customWidth="1"/>
    <col min="11522" max="11526" width="11.42578125" style="3"/>
    <col min="11527" max="11527" width="17.140625" style="3" bestFit="1" customWidth="1"/>
    <col min="11528" max="11528" width="22.140625" style="3" bestFit="1" customWidth="1"/>
    <col min="11529" max="11529" width="11.42578125" style="3"/>
    <col min="11530" max="11530" width="27.5703125" style="3" bestFit="1" customWidth="1"/>
    <col min="11531" max="11531" width="11.42578125" style="3"/>
    <col min="11532" max="11532" width="16.42578125" style="3" bestFit="1" customWidth="1"/>
    <col min="11533" max="11776" width="11.42578125" style="3"/>
    <col min="11777" max="11777" width="83.42578125" style="3" customWidth="1"/>
    <col min="11778" max="11782" width="11.42578125" style="3"/>
    <col min="11783" max="11783" width="17.140625" style="3" bestFit="1" customWidth="1"/>
    <col min="11784" max="11784" width="22.140625" style="3" bestFit="1" customWidth="1"/>
    <col min="11785" max="11785" width="11.42578125" style="3"/>
    <col min="11786" max="11786" width="27.5703125" style="3" bestFit="1" customWidth="1"/>
    <col min="11787" max="11787" width="11.42578125" style="3"/>
    <col min="11788" max="11788" width="16.42578125" style="3" bestFit="1" customWidth="1"/>
    <col min="11789" max="12032" width="11.42578125" style="3"/>
    <col min="12033" max="12033" width="83.42578125" style="3" customWidth="1"/>
    <col min="12034" max="12038" width="11.42578125" style="3"/>
    <col min="12039" max="12039" width="17.140625" style="3" bestFit="1" customWidth="1"/>
    <col min="12040" max="12040" width="22.140625" style="3" bestFit="1" customWidth="1"/>
    <col min="12041" max="12041" width="11.42578125" style="3"/>
    <col min="12042" max="12042" width="27.5703125" style="3" bestFit="1" customWidth="1"/>
    <col min="12043" max="12043" width="11.42578125" style="3"/>
    <col min="12044" max="12044" width="16.42578125" style="3" bestFit="1" customWidth="1"/>
    <col min="12045" max="12288" width="11.42578125" style="3"/>
    <col min="12289" max="12289" width="83.42578125" style="3" customWidth="1"/>
    <col min="12290" max="12294" width="11.42578125" style="3"/>
    <col min="12295" max="12295" width="17.140625" style="3" bestFit="1" customWidth="1"/>
    <col min="12296" max="12296" width="22.140625" style="3" bestFit="1" customWidth="1"/>
    <col min="12297" max="12297" width="11.42578125" style="3"/>
    <col min="12298" max="12298" width="27.5703125" style="3" bestFit="1" customWidth="1"/>
    <col min="12299" max="12299" width="11.42578125" style="3"/>
    <col min="12300" max="12300" width="16.42578125" style="3" bestFit="1" customWidth="1"/>
    <col min="12301" max="12544" width="11.42578125" style="3"/>
    <col min="12545" max="12545" width="83.42578125" style="3" customWidth="1"/>
    <col min="12546" max="12550" width="11.42578125" style="3"/>
    <col min="12551" max="12551" width="17.140625" style="3" bestFit="1" customWidth="1"/>
    <col min="12552" max="12552" width="22.140625" style="3" bestFit="1" customWidth="1"/>
    <col min="12553" max="12553" width="11.42578125" style="3"/>
    <col min="12554" max="12554" width="27.5703125" style="3" bestFit="1" customWidth="1"/>
    <col min="12555" max="12555" width="11.42578125" style="3"/>
    <col min="12556" max="12556" width="16.42578125" style="3" bestFit="1" customWidth="1"/>
    <col min="12557" max="12800" width="11.42578125" style="3"/>
    <col min="12801" max="12801" width="83.42578125" style="3" customWidth="1"/>
    <col min="12802" max="12806" width="11.42578125" style="3"/>
    <col min="12807" max="12807" width="17.140625" style="3" bestFit="1" customWidth="1"/>
    <col min="12808" max="12808" width="22.140625" style="3" bestFit="1" customWidth="1"/>
    <col min="12809" max="12809" width="11.42578125" style="3"/>
    <col min="12810" max="12810" width="27.5703125" style="3" bestFit="1" customWidth="1"/>
    <col min="12811" max="12811" width="11.42578125" style="3"/>
    <col min="12812" max="12812" width="16.42578125" style="3" bestFit="1" customWidth="1"/>
    <col min="12813" max="13056" width="11.42578125" style="3"/>
    <col min="13057" max="13057" width="83.42578125" style="3" customWidth="1"/>
    <col min="13058" max="13062" width="11.42578125" style="3"/>
    <col min="13063" max="13063" width="17.140625" style="3" bestFit="1" customWidth="1"/>
    <col min="13064" max="13064" width="22.140625" style="3" bestFit="1" customWidth="1"/>
    <col min="13065" max="13065" width="11.42578125" style="3"/>
    <col min="13066" max="13066" width="27.5703125" style="3" bestFit="1" customWidth="1"/>
    <col min="13067" max="13067" width="11.42578125" style="3"/>
    <col min="13068" max="13068" width="16.42578125" style="3" bestFit="1" customWidth="1"/>
    <col min="13069" max="13312" width="11.42578125" style="3"/>
    <col min="13313" max="13313" width="83.42578125" style="3" customWidth="1"/>
    <col min="13314" max="13318" width="11.42578125" style="3"/>
    <col min="13319" max="13319" width="17.140625" style="3" bestFit="1" customWidth="1"/>
    <col min="13320" max="13320" width="22.140625" style="3" bestFit="1" customWidth="1"/>
    <col min="13321" max="13321" width="11.42578125" style="3"/>
    <col min="13322" max="13322" width="27.5703125" style="3" bestFit="1" customWidth="1"/>
    <col min="13323" max="13323" width="11.42578125" style="3"/>
    <col min="13324" max="13324" width="16.42578125" style="3" bestFit="1" customWidth="1"/>
    <col min="13325" max="13568" width="11.42578125" style="3"/>
    <col min="13569" max="13569" width="83.42578125" style="3" customWidth="1"/>
    <col min="13570" max="13574" width="11.42578125" style="3"/>
    <col min="13575" max="13575" width="17.140625" style="3" bestFit="1" customWidth="1"/>
    <col min="13576" max="13576" width="22.140625" style="3" bestFit="1" customWidth="1"/>
    <col min="13577" max="13577" width="11.42578125" style="3"/>
    <col min="13578" max="13578" width="27.5703125" style="3" bestFit="1" customWidth="1"/>
    <col min="13579" max="13579" width="11.42578125" style="3"/>
    <col min="13580" max="13580" width="16.42578125" style="3" bestFit="1" customWidth="1"/>
    <col min="13581" max="13824" width="11.42578125" style="3"/>
    <col min="13825" max="13825" width="83.42578125" style="3" customWidth="1"/>
    <col min="13826" max="13830" width="11.42578125" style="3"/>
    <col min="13831" max="13831" width="17.140625" style="3" bestFit="1" customWidth="1"/>
    <col min="13832" max="13832" width="22.140625" style="3" bestFit="1" customWidth="1"/>
    <col min="13833" max="13833" width="11.42578125" style="3"/>
    <col min="13834" max="13834" width="27.5703125" style="3" bestFit="1" customWidth="1"/>
    <col min="13835" max="13835" width="11.42578125" style="3"/>
    <col min="13836" max="13836" width="16.42578125" style="3" bestFit="1" customWidth="1"/>
    <col min="13837" max="14080" width="11.42578125" style="3"/>
    <col min="14081" max="14081" width="83.42578125" style="3" customWidth="1"/>
    <col min="14082" max="14086" width="11.42578125" style="3"/>
    <col min="14087" max="14087" width="17.140625" style="3" bestFit="1" customWidth="1"/>
    <col min="14088" max="14088" width="22.140625" style="3" bestFit="1" customWidth="1"/>
    <col min="14089" max="14089" width="11.42578125" style="3"/>
    <col min="14090" max="14090" width="27.5703125" style="3" bestFit="1" customWidth="1"/>
    <col min="14091" max="14091" width="11.42578125" style="3"/>
    <col min="14092" max="14092" width="16.42578125" style="3" bestFit="1" customWidth="1"/>
    <col min="14093" max="14336" width="11.42578125" style="3"/>
    <col min="14337" max="14337" width="83.42578125" style="3" customWidth="1"/>
    <col min="14338" max="14342" width="11.42578125" style="3"/>
    <col min="14343" max="14343" width="17.140625" style="3" bestFit="1" customWidth="1"/>
    <col min="14344" max="14344" width="22.140625" style="3" bestFit="1" customWidth="1"/>
    <col min="14345" max="14345" width="11.42578125" style="3"/>
    <col min="14346" max="14346" width="27.5703125" style="3" bestFit="1" customWidth="1"/>
    <col min="14347" max="14347" width="11.42578125" style="3"/>
    <col min="14348" max="14348" width="16.42578125" style="3" bestFit="1" customWidth="1"/>
    <col min="14349" max="14592" width="11.42578125" style="3"/>
    <col min="14593" max="14593" width="83.42578125" style="3" customWidth="1"/>
    <col min="14594" max="14598" width="11.42578125" style="3"/>
    <col min="14599" max="14599" width="17.140625" style="3" bestFit="1" customWidth="1"/>
    <col min="14600" max="14600" width="22.140625" style="3" bestFit="1" customWidth="1"/>
    <col min="14601" max="14601" width="11.42578125" style="3"/>
    <col min="14602" max="14602" width="27.5703125" style="3" bestFit="1" customWidth="1"/>
    <col min="14603" max="14603" width="11.42578125" style="3"/>
    <col min="14604" max="14604" width="16.42578125" style="3" bestFit="1" customWidth="1"/>
    <col min="14605" max="14848" width="11.42578125" style="3"/>
    <col min="14849" max="14849" width="83.42578125" style="3" customWidth="1"/>
    <col min="14850" max="14854" width="11.42578125" style="3"/>
    <col min="14855" max="14855" width="17.140625" style="3" bestFit="1" customWidth="1"/>
    <col min="14856" max="14856" width="22.140625" style="3" bestFit="1" customWidth="1"/>
    <col min="14857" max="14857" width="11.42578125" style="3"/>
    <col min="14858" max="14858" width="27.5703125" style="3" bestFit="1" customWidth="1"/>
    <col min="14859" max="14859" width="11.42578125" style="3"/>
    <col min="14860" max="14860" width="16.42578125" style="3" bestFit="1" customWidth="1"/>
    <col min="14861" max="15104" width="11.42578125" style="3"/>
    <col min="15105" max="15105" width="83.42578125" style="3" customWidth="1"/>
    <col min="15106" max="15110" width="11.42578125" style="3"/>
    <col min="15111" max="15111" width="17.140625" style="3" bestFit="1" customWidth="1"/>
    <col min="15112" max="15112" width="22.140625" style="3" bestFit="1" customWidth="1"/>
    <col min="15113" max="15113" width="11.42578125" style="3"/>
    <col min="15114" max="15114" width="27.5703125" style="3" bestFit="1" customWidth="1"/>
    <col min="15115" max="15115" width="11.42578125" style="3"/>
    <col min="15116" max="15116" width="16.42578125" style="3" bestFit="1" customWidth="1"/>
    <col min="15117" max="15360" width="11.42578125" style="3"/>
    <col min="15361" max="15361" width="83.42578125" style="3" customWidth="1"/>
    <col min="15362" max="15366" width="11.42578125" style="3"/>
    <col min="15367" max="15367" width="17.140625" style="3" bestFit="1" customWidth="1"/>
    <col min="15368" max="15368" width="22.140625" style="3" bestFit="1" customWidth="1"/>
    <col min="15369" max="15369" width="11.42578125" style="3"/>
    <col min="15370" max="15370" width="27.5703125" style="3" bestFit="1" customWidth="1"/>
    <col min="15371" max="15371" width="11.42578125" style="3"/>
    <col min="15372" max="15372" width="16.42578125" style="3" bestFit="1" customWidth="1"/>
    <col min="15373" max="15616" width="11.42578125" style="3"/>
    <col min="15617" max="15617" width="83.42578125" style="3" customWidth="1"/>
    <col min="15618" max="15622" width="11.42578125" style="3"/>
    <col min="15623" max="15623" width="17.140625" style="3" bestFit="1" customWidth="1"/>
    <col min="15624" max="15624" width="22.140625" style="3" bestFit="1" customWidth="1"/>
    <col min="15625" max="15625" width="11.42578125" style="3"/>
    <col min="15626" max="15626" width="27.5703125" style="3" bestFit="1" customWidth="1"/>
    <col min="15627" max="15627" width="11.42578125" style="3"/>
    <col min="15628" max="15628" width="16.42578125" style="3" bestFit="1" customWidth="1"/>
    <col min="15629" max="15872" width="11.42578125" style="3"/>
    <col min="15873" max="15873" width="83.42578125" style="3" customWidth="1"/>
    <col min="15874" max="15878" width="11.42578125" style="3"/>
    <col min="15879" max="15879" width="17.140625" style="3" bestFit="1" customWidth="1"/>
    <col min="15880" max="15880" width="22.140625" style="3" bestFit="1" customWidth="1"/>
    <col min="15881" max="15881" width="11.42578125" style="3"/>
    <col min="15882" max="15882" width="27.5703125" style="3" bestFit="1" customWidth="1"/>
    <col min="15883" max="15883" width="11.42578125" style="3"/>
    <col min="15884" max="15884" width="16.42578125" style="3" bestFit="1" customWidth="1"/>
    <col min="15885" max="16128" width="11.42578125" style="3"/>
    <col min="16129" max="16129" width="83.42578125" style="3" customWidth="1"/>
    <col min="16130" max="16134" width="11.42578125" style="3"/>
    <col min="16135" max="16135" width="17.140625" style="3" bestFit="1" customWidth="1"/>
    <col min="16136" max="16136" width="22.140625" style="3" bestFit="1" customWidth="1"/>
    <col min="16137" max="16137" width="11.42578125" style="3"/>
    <col min="16138" max="16138" width="27.5703125" style="3" bestFit="1" customWidth="1"/>
    <col min="16139" max="16139" width="11.42578125" style="3"/>
    <col min="16140" max="16140" width="16.42578125" style="3" bestFit="1" customWidth="1"/>
    <col min="16141" max="16384" width="11.42578125" style="3"/>
  </cols>
  <sheetData>
    <row r="1" spans="1:14" ht="45" x14ac:dyDescent="0.2">
      <c r="A1" s="15" t="s">
        <v>19</v>
      </c>
      <c r="B1" s="16" t="s">
        <v>20</v>
      </c>
      <c r="C1" s="17" t="s">
        <v>21</v>
      </c>
      <c r="D1" s="18" t="s">
        <v>22</v>
      </c>
      <c r="E1" s="18" t="s">
        <v>23</v>
      </c>
      <c r="F1" s="18" t="s">
        <v>24</v>
      </c>
      <c r="G1" s="18" t="s">
        <v>25</v>
      </c>
      <c r="H1" s="18" t="s">
        <v>26</v>
      </c>
      <c r="I1" s="18" t="s">
        <v>27</v>
      </c>
      <c r="J1" s="18" t="s">
        <v>28</v>
      </c>
      <c r="K1" s="18" t="s">
        <v>29</v>
      </c>
      <c r="L1" s="18" t="s">
        <v>19</v>
      </c>
      <c r="M1" s="18" t="s">
        <v>30</v>
      </c>
      <c r="N1" s="18" t="s">
        <v>31</v>
      </c>
    </row>
    <row r="2" spans="1:14" s="22" customFormat="1" x14ac:dyDescent="0.2">
      <c r="A2" s="19" t="s">
        <v>32</v>
      </c>
      <c r="B2" s="20" t="s">
        <v>33</v>
      </c>
      <c r="C2" s="21">
        <v>3243</v>
      </c>
      <c r="D2" s="22" t="s">
        <v>34</v>
      </c>
      <c r="E2" s="22" t="s">
        <v>35</v>
      </c>
      <c r="F2" s="22" t="s">
        <v>36</v>
      </c>
      <c r="G2" s="22" t="s">
        <v>37</v>
      </c>
      <c r="H2" s="22" t="s">
        <v>38</v>
      </c>
      <c r="I2" s="22" t="s">
        <v>39</v>
      </c>
      <c r="J2" s="22" t="s">
        <v>40</v>
      </c>
      <c r="K2" s="23">
        <v>14807</v>
      </c>
      <c r="L2" s="23" t="s">
        <v>41</v>
      </c>
      <c r="M2" s="23" t="s">
        <v>42</v>
      </c>
      <c r="N2" s="24" t="s">
        <v>43</v>
      </c>
    </row>
    <row r="3" spans="1:14" s="22" customFormat="1" x14ac:dyDescent="0.2">
      <c r="A3" s="19" t="s">
        <v>44</v>
      </c>
      <c r="B3" s="20" t="s">
        <v>33</v>
      </c>
      <c r="C3" s="21">
        <v>1450</v>
      </c>
      <c r="D3" s="22" t="s">
        <v>34</v>
      </c>
      <c r="E3" s="22" t="s">
        <v>35</v>
      </c>
      <c r="F3" s="22" t="s">
        <v>45</v>
      </c>
      <c r="G3" s="22" t="s">
        <v>37</v>
      </c>
      <c r="H3" s="22" t="s">
        <v>38</v>
      </c>
      <c r="I3" s="22" t="s">
        <v>46</v>
      </c>
      <c r="J3" s="22" t="s">
        <v>47</v>
      </c>
      <c r="K3" s="23">
        <v>14802</v>
      </c>
      <c r="L3" s="23" t="s">
        <v>41</v>
      </c>
      <c r="M3" s="23" t="s">
        <v>48</v>
      </c>
      <c r="N3" s="24" t="s">
        <v>49</v>
      </c>
    </row>
    <row r="4" spans="1:14" s="22" customFormat="1" x14ac:dyDescent="0.2">
      <c r="A4" s="19" t="s">
        <v>50</v>
      </c>
      <c r="B4" s="20" t="s">
        <v>33</v>
      </c>
      <c r="C4" s="21">
        <v>3243</v>
      </c>
      <c r="D4" s="22" t="s">
        <v>34</v>
      </c>
      <c r="E4" s="22" t="s">
        <v>35</v>
      </c>
      <c r="F4" s="22" t="s">
        <v>51</v>
      </c>
      <c r="G4" s="22" t="s">
        <v>37</v>
      </c>
      <c r="H4" s="22" t="s">
        <v>38</v>
      </c>
      <c r="I4" s="22" t="s">
        <v>52</v>
      </c>
      <c r="J4" s="22" t="s">
        <v>53</v>
      </c>
      <c r="K4" s="23">
        <v>14804</v>
      </c>
      <c r="L4" s="23" t="s">
        <v>41</v>
      </c>
      <c r="M4" s="23" t="s">
        <v>42</v>
      </c>
      <c r="N4" s="24" t="s">
        <v>54</v>
      </c>
    </row>
    <row r="5" spans="1:14" s="22" customFormat="1" x14ac:dyDescent="0.2">
      <c r="A5" s="19" t="s">
        <v>55</v>
      </c>
      <c r="B5" s="20" t="s">
        <v>33</v>
      </c>
      <c r="C5" s="21">
        <v>3243</v>
      </c>
      <c r="D5" s="22" t="s">
        <v>34</v>
      </c>
      <c r="E5" s="22" t="s">
        <v>35</v>
      </c>
      <c r="F5" s="22" t="s">
        <v>56</v>
      </c>
      <c r="G5" s="22" t="s">
        <v>37</v>
      </c>
      <c r="H5" s="22" t="s">
        <v>38</v>
      </c>
      <c r="I5" s="22" t="s">
        <v>52</v>
      </c>
      <c r="J5" s="22" t="s">
        <v>57</v>
      </c>
      <c r="K5" s="23">
        <v>14803</v>
      </c>
      <c r="L5" s="23" t="s">
        <v>41</v>
      </c>
      <c r="M5" s="23" t="s">
        <v>42</v>
      </c>
      <c r="N5" s="24" t="s">
        <v>58</v>
      </c>
    </row>
    <row r="6" spans="1:14" s="22" customFormat="1" x14ac:dyDescent="0.2">
      <c r="A6" s="19" t="s">
        <v>59</v>
      </c>
      <c r="B6" s="20" t="s">
        <v>60</v>
      </c>
      <c r="C6" s="21">
        <v>3243</v>
      </c>
      <c r="D6" s="22" t="s">
        <v>34</v>
      </c>
      <c r="E6" s="22" t="s">
        <v>35</v>
      </c>
      <c r="F6" s="22" t="s">
        <v>61</v>
      </c>
      <c r="G6" s="22" t="s">
        <v>37</v>
      </c>
      <c r="H6" s="22" t="s">
        <v>38</v>
      </c>
      <c r="I6" s="22" t="s">
        <v>52</v>
      </c>
      <c r="J6" s="22" t="s">
        <v>62</v>
      </c>
      <c r="K6" s="23">
        <v>14817</v>
      </c>
      <c r="L6" s="23" t="s">
        <v>41</v>
      </c>
      <c r="M6" s="23" t="s">
        <v>42</v>
      </c>
      <c r="N6" s="24" t="s">
        <v>63</v>
      </c>
    </row>
    <row r="7" spans="1:14" s="22" customFormat="1" x14ac:dyDescent="0.2">
      <c r="A7" s="19" t="s">
        <v>64</v>
      </c>
      <c r="B7" s="20" t="s">
        <v>60</v>
      </c>
      <c r="C7" s="21">
        <v>3250</v>
      </c>
      <c r="D7" s="22" t="s">
        <v>34</v>
      </c>
      <c r="E7" s="22" t="s">
        <v>35</v>
      </c>
      <c r="F7" s="22" t="s">
        <v>65</v>
      </c>
      <c r="G7" s="22" t="s">
        <v>37</v>
      </c>
      <c r="H7" s="22" t="s">
        <v>38</v>
      </c>
      <c r="I7" s="22" t="s">
        <v>66</v>
      </c>
      <c r="J7" s="22" t="s">
        <v>67</v>
      </c>
      <c r="K7" s="23">
        <v>14806</v>
      </c>
      <c r="L7" s="23" t="s">
        <v>41</v>
      </c>
      <c r="M7" s="23" t="s">
        <v>42</v>
      </c>
      <c r="N7" s="24" t="s">
        <v>68</v>
      </c>
    </row>
    <row r="8" spans="1:14" s="22" customFormat="1" x14ac:dyDescent="0.2">
      <c r="A8" s="19" t="s">
        <v>69</v>
      </c>
      <c r="B8" s="20" t="s">
        <v>70</v>
      </c>
      <c r="C8" s="21">
        <v>15285</v>
      </c>
      <c r="D8" s="22" t="s">
        <v>34</v>
      </c>
      <c r="E8" s="22" t="s">
        <v>35</v>
      </c>
      <c r="F8" s="22" t="s">
        <v>71</v>
      </c>
      <c r="I8" s="20" t="s">
        <v>72</v>
      </c>
      <c r="J8" s="23" t="s">
        <v>73</v>
      </c>
      <c r="K8" s="23">
        <v>14811</v>
      </c>
      <c r="L8" s="23" t="s">
        <v>41</v>
      </c>
      <c r="M8" s="23" t="s">
        <v>48</v>
      </c>
      <c r="N8" s="24" t="s">
        <v>74</v>
      </c>
    </row>
    <row r="9" spans="1:14" s="22" customFormat="1" x14ac:dyDescent="0.2">
      <c r="A9" s="19" t="s">
        <v>75</v>
      </c>
      <c r="B9" s="20" t="s">
        <v>76</v>
      </c>
      <c r="C9" s="21">
        <v>3450</v>
      </c>
      <c r="D9" s="22" t="s">
        <v>77</v>
      </c>
      <c r="E9" s="22" t="s">
        <v>78</v>
      </c>
      <c r="F9" s="22" t="s">
        <v>79</v>
      </c>
      <c r="G9" s="22" t="s">
        <v>37</v>
      </c>
      <c r="H9" s="22" t="s">
        <v>38</v>
      </c>
      <c r="I9" s="22" t="s">
        <v>80</v>
      </c>
      <c r="J9" s="22" t="s">
        <v>81</v>
      </c>
      <c r="K9" s="23" t="s">
        <v>82</v>
      </c>
      <c r="L9" s="23" t="s">
        <v>41</v>
      </c>
      <c r="M9" s="23" t="s">
        <v>42</v>
      </c>
      <c r="N9" s="24" t="s">
        <v>83</v>
      </c>
    </row>
    <row r="10" spans="1:14" s="22" customFormat="1" x14ac:dyDescent="0.2">
      <c r="A10" s="19" t="s">
        <v>84</v>
      </c>
      <c r="B10" s="20" t="s">
        <v>76</v>
      </c>
      <c r="C10" s="21">
        <v>3200</v>
      </c>
      <c r="D10" s="22" t="s">
        <v>85</v>
      </c>
      <c r="E10" s="22" t="s">
        <v>86</v>
      </c>
      <c r="F10" s="22" t="s">
        <v>87</v>
      </c>
      <c r="I10" s="20" t="s">
        <v>88</v>
      </c>
      <c r="J10" s="23" t="s">
        <v>73</v>
      </c>
      <c r="K10" s="23"/>
      <c r="L10" s="23"/>
      <c r="M10" s="23" t="s">
        <v>89</v>
      </c>
      <c r="N10" s="25" t="s">
        <v>90</v>
      </c>
    </row>
    <row r="11" spans="1:14" s="22" customFormat="1" x14ac:dyDescent="0.2">
      <c r="A11" s="19" t="s">
        <v>91</v>
      </c>
      <c r="B11" s="20" t="s">
        <v>92</v>
      </c>
      <c r="C11" s="21">
        <v>5793.75</v>
      </c>
      <c r="D11" s="22" t="s">
        <v>34</v>
      </c>
      <c r="E11" s="22" t="s">
        <v>35</v>
      </c>
      <c r="F11" s="22" t="s">
        <v>93</v>
      </c>
      <c r="G11" s="22" t="s">
        <v>37</v>
      </c>
      <c r="H11" s="22" t="s">
        <v>38</v>
      </c>
      <c r="I11" s="22" t="s">
        <v>94</v>
      </c>
      <c r="J11" s="22" t="s">
        <v>81</v>
      </c>
      <c r="K11" s="23">
        <v>14874</v>
      </c>
      <c r="L11" s="23" t="s">
        <v>41</v>
      </c>
      <c r="M11" s="23" t="s">
        <v>48</v>
      </c>
      <c r="N11" s="24" t="s">
        <v>95</v>
      </c>
    </row>
    <row r="12" spans="1:14" s="22" customFormat="1" x14ac:dyDescent="0.2">
      <c r="A12" s="19" t="s">
        <v>96</v>
      </c>
      <c r="B12" s="20" t="s">
        <v>97</v>
      </c>
      <c r="C12" s="21">
        <v>3945</v>
      </c>
      <c r="D12" s="22" t="s">
        <v>34</v>
      </c>
      <c r="E12" s="22" t="s">
        <v>35</v>
      </c>
      <c r="F12" s="22" t="s">
        <v>98</v>
      </c>
      <c r="G12" s="22" t="s">
        <v>37</v>
      </c>
      <c r="H12" s="22" t="s">
        <v>38</v>
      </c>
      <c r="I12" s="22" t="s">
        <v>52</v>
      </c>
      <c r="J12" s="22" t="s">
        <v>99</v>
      </c>
      <c r="K12" s="23">
        <v>14927</v>
      </c>
      <c r="L12" s="23" t="s">
        <v>41</v>
      </c>
      <c r="M12" s="23" t="s">
        <v>42</v>
      </c>
      <c r="N12" s="24" t="s">
        <v>100</v>
      </c>
    </row>
    <row r="13" spans="1:14" s="22" customFormat="1" x14ac:dyDescent="0.2">
      <c r="A13" s="19" t="s">
        <v>101</v>
      </c>
      <c r="B13" s="20" t="s">
        <v>102</v>
      </c>
      <c r="C13" s="21">
        <v>3450</v>
      </c>
      <c r="D13" s="22" t="s">
        <v>34</v>
      </c>
      <c r="E13" s="22" t="s">
        <v>35</v>
      </c>
      <c r="F13" s="22" t="s">
        <v>103</v>
      </c>
      <c r="G13" s="22" t="s">
        <v>37</v>
      </c>
      <c r="H13" s="22" t="s">
        <v>38</v>
      </c>
      <c r="I13" s="22" t="s">
        <v>52</v>
      </c>
      <c r="J13" s="22" t="s">
        <v>81</v>
      </c>
      <c r="K13" s="23" t="s">
        <v>82</v>
      </c>
      <c r="L13" s="23" t="s">
        <v>41</v>
      </c>
      <c r="M13" s="23" t="s">
        <v>48</v>
      </c>
      <c r="N13" s="24" t="s">
        <v>104</v>
      </c>
    </row>
    <row r="14" spans="1:14" s="22" customFormat="1" x14ac:dyDescent="0.2">
      <c r="A14" s="19" t="s">
        <v>105</v>
      </c>
      <c r="B14" s="20" t="s">
        <v>102</v>
      </c>
      <c r="C14" s="21">
        <v>3450</v>
      </c>
      <c r="D14" s="22" t="s">
        <v>34</v>
      </c>
      <c r="E14" s="22" t="s">
        <v>35</v>
      </c>
      <c r="F14" s="22" t="s">
        <v>106</v>
      </c>
      <c r="G14" s="22" t="s">
        <v>37</v>
      </c>
      <c r="H14" s="22" t="s">
        <v>38</v>
      </c>
      <c r="I14" s="22" t="s">
        <v>39</v>
      </c>
      <c r="J14" s="22" t="s">
        <v>107</v>
      </c>
      <c r="K14" s="23">
        <v>14925</v>
      </c>
      <c r="L14" s="23" t="s">
        <v>41</v>
      </c>
      <c r="M14" s="23" t="s">
        <v>42</v>
      </c>
      <c r="N14" s="24" t="s">
        <v>108</v>
      </c>
    </row>
    <row r="15" spans="1:14" s="22" customFormat="1" x14ac:dyDescent="0.2">
      <c r="A15" s="19" t="s">
        <v>109</v>
      </c>
      <c r="B15" s="20" t="s">
        <v>102</v>
      </c>
      <c r="C15" s="21">
        <v>3450</v>
      </c>
      <c r="D15" s="22" t="s">
        <v>110</v>
      </c>
      <c r="E15" s="22" t="s">
        <v>78</v>
      </c>
      <c r="F15" s="22" t="s">
        <v>111</v>
      </c>
      <c r="G15" s="22" t="s">
        <v>37</v>
      </c>
      <c r="H15" s="22" t="s">
        <v>38</v>
      </c>
      <c r="I15" s="22" t="s">
        <v>80</v>
      </c>
      <c r="J15" s="22" t="s">
        <v>81</v>
      </c>
      <c r="K15" s="23">
        <v>14924</v>
      </c>
      <c r="L15" s="23" t="s">
        <v>41</v>
      </c>
      <c r="M15" s="23" t="s">
        <v>42</v>
      </c>
      <c r="N15" s="24" t="s">
        <v>112</v>
      </c>
    </row>
    <row r="16" spans="1:14" s="22" customFormat="1" x14ac:dyDescent="0.2">
      <c r="A16" s="19" t="s">
        <v>113</v>
      </c>
      <c r="B16" s="20" t="s">
        <v>114</v>
      </c>
      <c r="C16" s="21">
        <v>16371.25</v>
      </c>
      <c r="D16" s="22" t="s">
        <v>34</v>
      </c>
      <c r="E16" s="22" t="s">
        <v>35</v>
      </c>
      <c r="F16" s="22" t="s">
        <v>115</v>
      </c>
      <c r="I16" s="20" t="s">
        <v>116</v>
      </c>
      <c r="J16" s="23" t="s">
        <v>73</v>
      </c>
      <c r="K16" s="23">
        <v>15094</v>
      </c>
      <c r="L16" s="23" t="s">
        <v>41</v>
      </c>
      <c r="M16" s="23" t="s">
        <v>48</v>
      </c>
      <c r="N16" s="24" t="s">
        <v>117</v>
      </c>
    </row>
    <row r="17" spans="1:14" s="22" customFormat="1" x14ac:dyDescent="0.2">
      <c r="A17" s="26" t="s">
        <v>118</v>
      </c>
      <c r="B17" s="20" t="s">
        <v>119</v>
      </c>
      <c r="C17" s="21">
        <v>3243</v>
      </c>
      <c r="D17" s="22" t="s">
        <v>34</v>
      </c>
      <c r="E17" s="22" t="s">
        <v>120</v>
      </c>
      <c r="F17" s="22" t="s">
        <v>121</v>
      </c>
      <c r="G17" s="22" t="s">
        <v>37</v>
      </c>
      <c r="H17" s="22" t="s">
        <v>38</v>
      </c>
      <c r="I17" s="20" t="s">
        <v>52</v>
      </c>
      <c r="J17" s="22" t="s">
        <v>122</v>
      </c>
      <c r="K17" s="23">
        <v>15205</v>
      </c>
      <c r="L17" s="23" t="s">
        <v>41</v>
      </c>
      <c r="M17" s="23" t="s">
        <v>42</v>
      </c>
      <c r="N17" s="24" t="s">
        <v>58</v>
      </c>
    </row>
    <row r="18" spans="1:14" s="30" customFormat="1" x14ac:dyDescent="0.2">
      <c r="A18" s="27" t="s">
        <v>123</v>
      </c>
      <c r="B18" s="28" t="s">
        <v>119</v>
      </c>
      <c r="C18" s="29">
        <v>3645</v>
      </c>
      <c r="D18" s="30" t="s">
        <v>124</v>
      </c>
      <c r="E18" s="30" t="s">
        <v>125</v>
      </c>
      <c r="F18" s="30" t="s">
        <v>126</v>
      </c>
      <c r="I18" s="28" t="s">
        <v>127</v>
      </c>
      <c r="J18" s="31" t="s">
        <v>73</v>
      </c>
    </row>
    <row r="21" spans="1:14" ht="15" x14ac:dyDescent="0.25">
      <c r="C21" s="32">
        <f>SUM(C2:C20)</f>
        <v>82955</v>
      </c>
    </row>
    <row r="24" spans="1:14" x14ac:dyDescent="0.2">
      <c r="C24" s="33"/>
    </row>
    <row r="25" spans="1:14" x14ac:dyDescent="0.2">
      <c r="C25" s="34"/>
    </row>
    <row r="26" spans="1:14" x14ac:dyDescent="0.2">
      <c r="C26" s="34"/>
      <c r="I26" s="35"/>
      <c r="J26" s="35"/>
      <c r="K26" s="35"/>
    </row>
  </sheetData>
  <autoFilter ref="A1:N18"/>
  <pageMargins left="0.7" right="0.7" top="0.75" bottom="0.75" header="0.3" footer="0.3"/>
  <pageSetup scale="48" orientation="landscape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F23" sqref="F23"/>
    </sheetView>
  </sheetViews>
  <sheetFormatPr baseColWidth="10" defaultRowHeight="12.75" x14ac:dyDescent="0.2"/>
  <cols>
    <col min="1" max="1" width="44.28515625" style="3" customWidth="1"/>
    <col min="2" max="2" width="22.5703125" style="3" bestFit="1" customWidth="1"/>
    <col min="3" max="16384" width="11.42578125" style="3"/>
  </cols>
  <sheetData>
    <row r="1" spans="1:4" ht="15" x14ac:dyDescent="0.25">
      <c r="A1" s="1" t="s">
        <v>0</v>
      </c>
      <c r="B1" s="2"/>
    </row>
    <row r="2" spans="1:4" x14ac:dyDescent="0.2">
      <c r="A2" s="3" t="s">
        <v>1</v>
      </c>
    </row>
    <row r="3" spans="1:4" ht="15" x14ac:dyDescent="0.25">
      <c r="A3" s="4"/>
      <c r="B3" s="5" t="s">
        <v>2</v>
      </c>
    </row>
    <row r="4" spans="1:4" ht="15" x14ac:dyDescent="0.25">
      <c r="A4" s="6" t="s">
        <v>3</v>
      </c>
      <c r="B4" s="5" t="s">
        <v>4</v>
      </c>
      <c r="D4" s="5" t="s">
        <v>5</v>
      </c>
    </row>
    <row r="5" spans="1:4" x14ac:dyDescent="0.2">
      <c r="A5" s="3" t="s">
        <v>6</v>
      </c>
      <c r="B5" s="2">
        <f>+[1]GTO!C21</f>
        <v>82955</v>
      </c>
      <c r="D5" s="2">
        <f>[1]GTO!C21</f>
        <v>82955</v>
      </c>
    </row>
    <row r="6" spans="1:4" x14ac:dyDescent="0.2">
      <c r="B6" s="2"/>
    </row>
    <row r="7" spans="1:4" x14ac:dyDescent="0.2">
      <c r="A7" s="3" t="s">
        <v>7</v>
      </c>
      <c r="B7" s="7">
        <f>+B5</f>
        <v>82955</v>
      </c>
      <c r="D7" s="7">
        <f>D5</f>
        <v>82955</v>
      </c>
    </row>
    <row r="8" spans="1:4" ht="13.5" x14ac:dyDescent="0.25">
      <c r="A8" s="8"/>
    </row>
    <row r="9" spans="1:4" ht="13.5" x14ac:dyDescent="0.25">
      <c r="A9" s="8"/>
    </row>
    <row r="10" spans="1:4" ht="15" x14ac:dyDescent="0.25">
      <c r="A10" s="6" t="s">
        <v>8</v>
      </c>
    </row>
    <row r="11" spans="1:4" ht="15" x14ac:dyDescent="0.25">
      <c r="A11" s="3" t="s">
        <v>9</v>
      </c>
      <c r="B11" s="5"/>
    </row>
    <row r="12" spans="1:4" ht="15" x14ac:dyDescent="0.25">
      <c r="A12" s="3" t="s">
        <v>10</v>
      </c>
      <c r="B12" s="9">
        <v>20000</v>
      </c>
      <c r="D12" s="9">
        <v>20000</v>
      </c>
    </row>
    <row r="13" spans="1:4" ht="15" x14ac:dyDescent="0.25">
      <c r="A13" s="10" t="s">
        <v>11</v>
      </c>
      <c r="B13" s="11">
        <v>48000</v>
      </c>
      <c r="D13" s="11">
        <v>48000</v>
      </c>
    </row>
    <row r="14" spans="1:4" ht="15" x14ac:dyDescent="0.25">
      <c r="A14" s="12" t="s">
        <v>12</v>
      </c>
      <c r="B14" s="5">
        <f>+B12+B13</f>
        <v>68000</v>
      </c>
      <c r="D14" s="5">
        <f>+D12+D13</f>
        <v>68000</v>
      </c>
    </row>
    <row r="15" spans="1:4" ht="15" x14ac:dyDescent="0.25">
      <c r="A15" s="3" t="s">
        <v>13</v>
      </c>
      <c r="B15" s="5"/>
    </row>
    <row r="16" spans="1:4" x14ac:dyDescent="0.2">
      <c r="B16" s="2"/>
    </row>
    <row r="17" spans="1:4" x14ac:dyDescent="0.2">
      <c r="A17" s="3" t="s">
        <v>14</v>
      </c>
      <c r="B17" s="2">
        <f>+B7-B14</f>
        <v>14955</v>
      </c>
      <c r="D17" s="2">
        <f>D7-D14</f>
        <v>14955</v>
      </c>
    </row>
    <row r="18" spans="1:4" x14ac:dyDescent="0.2">
      <c r="A18" s="3" t="s">
        <v>15</v>
      </c>
      <c r="B18" s="2">
        <f>+B17/1.08</f>
        <v>13847.222222222221</v>
      </c>
      <c r="D18" s="2">
        <f>+D17/1.08</f>
        <v>13847.222222222221</v>
      </c>
    </row>
    <row r="19" spans="1:4" x14ac:dyDescent="0.2">
      <c r="A19" s="3" t="s">
        <v>16</v>
      </c>
      <c r="B19" s="13">
        <f>+B18*0.16</f>
        <v>2215.5555555555552</v>
      </c>
      <c r="D19" s="13">
        <f>+D18*0.16</f>
        <v>2215.5555555555552</v>
      </c>
    </row>
    <row r="20" spans="1:4" ht="15" x14ac:dyDescent="0.25">
      <c r="A20" s="3" t="s">
        <v>17</v>
      </c>
      <c r="B20" s="14">
        <f>+B18+B19</f>
        <v>16062.777777777776</v>
      </c>
      <c r="D20" s="14">
        <f>+D18+D19</f>
        <v>16062.777777777776</v>
      </c>
    </row>
    <row r="24" spans="1:4" x14ac:dyDescent="0.2">
      <c r="A24" s="12" t="s">
        <v>18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</vt:lpstr>
      <vt:lpstr>ENE 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Auxadmon</dc:creator>
  <cp:lastModifiedBy>Auxadmon</cp:lastModifiedBy>
  <dcterms:created xsi:type="dcterms:W3CDTF">2020-08-27T19:31:14Z</dcterms:created>
  <dcterms:modified xsi:type="dcterms:W3CDTF">2020-08-27T19:32:00Z</dcterms:modified>
</cp:coreProperties>
</file>