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440" windowHeight="10920" activeTab="1"/>
  </bookViews>
  <sheets>
    <sheet name="NOVIEMBRE" sheetId="19" r:id="rId1"/>
    <sheet name="RESUMEN NOV" sheetId="20" r:id="rId2"/>
  </sheets>
  <calcPr calcId="145621"/>
</workbook>
</file>

<file path=xl/calcChain.xml><?xml version="1.0" encoding="utf-8"?>
<calcChain xmlns="http://schemas.openxmlformats.org/spreadsheetml/2006/main">
  <c r="D22" i="20" l="1"/>
  <c r="D20" i="20"/>
  <c r="D86" i="19"/>
  <c r="D17" i="20" l="1"/>
  <c r="D19" i="20"/>
  <c r="D18" i="20"/>
  <c r="D84" i="19"/>
  <c r="D12" i="20"/>
  <c r="D23" i="20" l="1"/>
  <c r="D24" i="20" s="1"/>
  <c r="D80" i="19" l="1"/>
</calcChain>
</file>

<file path=xl/sharedStrings.xml><?xml version="1.0" encoding="utf-8"?>
<sst xmlns="http://schemas.openxmlformats.org/spreadsheetml/2006/main" count="466" uniqueCount="252">
  <si>
    <t>Instituto Tecnológico de la Construcción A.C.</t>
  </si>
  <si>
    <t>NO.</t>
  </si>
  <si>
    <t>FECHA</t>
  </si>
  <si>
    <t>CONCEPTO</t>
  </si>
  <si>
    <t>DEPOSITOS</t>
  </si>
  <si>
    <t>SEDE</t>
  </si>
  <si>
    <t>CTA</t>
  </si>
  <si>
    <t>SERVICIO</t>
  </si>
  <si>
    <t>TOTAL</t>
  </si>
  <si>
    <t>GUANAJUATO</t>
  </si>
  <si>
    <t>JUAN PABLO</t>
  </si>
  <si>
    <t>MUÑOZ</t>
  </si>
  <si>
    <t>RODRIGO</t>
  </si>
  <si>
    <t>AVILA</t>
  </si>
  <si>
    <t>PARADA</t>
  </si>
  <si>
    <t>YULIANA</t>
  </si>
  <si>
    <t>CARRANCO</t>
  </si>
  <si>
    <t>RODRIGUEZ</t>
  </si>
  <si>
    <t>JULIO CESAR</t>
  </si>
  <si>
    <t>MONICA</t>
  </si>
  <si>
    <t>GARCIA</t>
  </si>
  <si>
    <t xml:space="preserve">MUÑOZ </t>
  </si>
  <si>
    <t>GONZALEZ</t>
  </si>
  <si>
    <t>MOISES</t>
  </si>
  <si>
    <t>IÑIGUEZ</t>
  </si>
  <si>
    <t>QUINTERO</t>
  </si>
  <si>
    <t>MATA</t>
  </si>
  <si>
    <t>VIEYRA</t>
  </si>
  <si>
    <t>LUIS MIGUEL</t>
  </si>
  <si>
    <t>RAMIREZ</t>
  </si>
  <si>
    <t>JUAN LUIS</t>
  </si>
  <si>
    <t>BUSTAMANTE</t>
  </si>
  <si>
    <t>SANCHEZ</t>
  </si>
  <si>
    <t>PAULINA</t>
  </si>
  <si>
    <t>RUIZ</t>
  </si>
  <si>
    <t>BERTHA ELENA</t>
  </si>
  <si>
    <t>VAZQUEZ</t>
  </si>
  <si>
    <t>IBARRA</t>
  </si>
  <si>
    <t>CASTRO</t>
  </si>
  <si>
    <t>MAC-10</t>
  </si>
  <si>
    <t>MARTIN</t>
  </si>
  <si>
    <t>BALLESTEROS</t>
  </si>
  <si>
    <t>MERLO</t>
  </si>
  <si>
    <t>RANGEL</t>
  </si>
  <si>
    <t>JOSE ANTONIO</t>
  </si>
  <si>
    <t>HERNANDEZ</t>
  </si>
  <si>
    <t>JIMENEZ</t>
  </si>
  <si>
    <t>EBER</t>
  </si>
  <si>
    <t>GUTIERREZ</t>
  </si>
  <si>
    <t xml:space="preserve">HERRERA </t>
  </si>
  <si>
    <t>CARLOS EDUARDO</t>
  </si>
  <si>
    <t>MARTINEZ</t>
  </si>
  <si>
    <t>LOPEZ</t>
  </si>
  <si>
    <t>ROCHA</t>
  </si>
  <si>
    <t>PEDRO DARIO</t>
  </si>
  <si>
    <t xml:space="preserve">RODRIGUEZ </t>
  </si>
  <si>
    <t>JAIMES</t>
  </si>
  <si>
    <t>ANGEL</t>
  </si>
  <si>
    <t>ZUÑIGA</t>
  </si>
  <si>
    <t>REYES</t>
  </si>
  <si>
    <t>GLORIA ELENA</t>
  </si>
  <si>
    <t>MORENO</t>
  </si>
  <si>
    <t>ALBA</t>
  </si>
  <si>
    <t>OCTAVIO MANUEL</t>
  </si>
  <si>
    <t>TELLEZ</t>
  </si>
  <si>
    <t>CARLOS SALVADOR</t>
  </si>
  <si>
    <t>PANTOJA</t>
  </si>
  <si>
    <t>GERARDO</t>
  </si>
  <si>
    <t>CALDERON</t>
  </si>
  <si>
    <t>MGP-4</t>
  </si>
  <si>
    <t>RAZIEL</t>
  </si>
  <si>
    <t>YOCUPICIO</t>
  </si>
  <si>
    <t>PRADO</t>
  </si>
  <si>
    <t>SILVA</t>
  </si>
  <si>
    <t>RICARDO</t>
  </si>
  <si>
    <t>CAMPOS</t>
  </si>
  <si>
    <t>LUIS DANIEL</t>
  </si>
  <si>
    <t>BUJAIDAR</t>
  </si>
  <si>
    <t>GOMEZ</t>
  </si>
  <si>
    <t>OSCAR</t>
  </si>
  <si>
    <t>GIRON</t>
  </si>
  <si>
    <t>JUAN ADOLFO</t>
  </si>
  <si>
    <t>SALGADO</t>
  </si>
  <si>
    <t>SIMON</t>
  </si>
  <si>
    <t>ANDRADE</t>
  </si>
  <si>
    <t>JAIME</t>
  </si>
  <si>
    <t>RAMOS</t>
  </si>
  <si>
    <t>ALEJANDRO</t>
  </si>
  <si>
    <t xml:space="preserve">GONZALEZ </t>
  </si>
  <si>
    <t>GUERRERO</t>
  </si>
  <si>
    <t>ALVAREZ</t>
  </si>
  <si>
    <t>PEREZ</t>
  </si>
  <si>
    <t>MGP-5</t>
  </si>
  <si>
    <t>ESTRADA</t>
  </si>
  <si>
    <t>BRAVO</t>
  </si>
  <si>
    <t>SALVADOR</t>
  </si>
  <si>
    <t>MVI-5</t>
  </si>
  <si>
    <t>ROJAS</t>
  </si>
  <si>
    <t>DENISSE</t>
  </si>
  <si>
    <t>CHAVEZ</t>
  </si>
  <si>
    <t>PADILLA</t>
  </si>
  <si>
    <t>ADRIANA</t>
  </si>
  <si>
    <t>SEDE GUANAJUATO</t>
  </si>
  <si>
    <t>RESUMEN DE ADEUDOS</t>
  </si>
  <si>
    <t>COSTO</t>
  </si>
  <si>
    <t>local</t>
  </si>
  <si>
    <t>SALDO</t>
  </si>
  <si>
    <t>IVA</t>
  </si>
  <si>
    <t>TOTAL FACTURA</t>
  </si>
  <si>
    <t>MAC-10 2014</t>
  </si>
  <si>
    <t>MGP-5 2014</t>
  </si>
  <si>
    <t>MAS</t>
  </si>
  <si>
    <t xml:space="preserve">TOTAL SERVICIOS </t>
  </si>
  <si>
    <t>MENOS</t>
  </si>
  <si>
    <t>DEPOSITOS NO CONSIDERADOS</t>
  </si>
  <si>
    <t xml:space="preserve">DEPOSITOS NO CONSIDERADOS </t>
  </si>
  <si>
    <t xml:space="preserve">DAVALOS </t>
  </si>
  <si>
    <t xml:space="preserve">LUNA </t>
  </si>
  <si>
    <t>BORJA</t>
  </si>
  <si>
    <t>QUINTANAR</t>
  </si>
  <si>
    <t>ADRIAN</t>
  </si>
  <si>
    <t>CAMARGO</t>
  </si>
  <si>
    <t>SEGOVIA</t>
  </si>
  <si>
    <t>CLAUDIA</t>
  </si>
  <si>
    <t>IRETA</t>
  </si>
  <si>
    <t>VILLEGAS</t>
  </si>
  <si>
    <t>JOEL MARIO</t>
  </si>
  <si>
    <t>CECILIA</t>
  </si>
  <si>
    <t>PARAMO</t>
  </si>
  <si>
    <t>BANDA</t>
  </si>
  <si>
    <t>VERONICA</t>
  </si>
  <si>
    <t>A LA TORRE</t>
  </si>
  <si>
    <t>SAUL</t>
  </si>
  <si>
    <t>VIDAL</t>
  </si>
  <si>
    <t>AGUILAR</t>
  </si>
  <si>
    <t>BRISEÑO</t>
  </si>
  <si>
    <t>MVI-IRA</t>
  </si>
  <si>
    <t xml:space="preserve">VENEGAS </t>
  </si>
  <si>
    <t xml:space="preserve">VAZQUEZ </t>
  </si>
  <si>
    <t xml:space="preserve">TORRES </t>
  </si>
  <si>
    <t>CARLOS</t>
  </si>
  <si>
    <t>AGUILERA</t>
  </si>
  <si>
    <t>ROA</t>
  </si>
  <si>
    <t>VIOLETA</t>
  </si>
  <si>
    <t>SUAREZ</t>
  </si>
  <si>
    <t>MANUEL ALEJANDRO</t>
  </si>
  <si>
    <t>ROMAN</t>
  </si>
  <si>
    <t>ARMANDO</t>
  </si>
  <si>
    <t>PALOMARES</t>
  </si>
  <si>
    <t>JORGE ALFONSO</t>
  </si>
  <si>
    <t>TOTAL DEPOSITOS NO CONSIDERADOS</t>
  </si>
  <si>
    <t>ESQUIVEL</t>
  </si>
  <si>
    <t>CUEVAS</t>
  </si>
  <si>
    <t xml:space="preserve">RUBEN </t>
  </si>
  <si>
    <t>Relación de facturas noviembre 2014 (Sedes)</t>
  </si>
  <si>
    <t>DEPOSITO DE 161401008619 SUC. VI 1401008619 00535710</t>
  </si>
  <si>
    <t>DEPOSITO EN EFECTIV SUC. SALAMANCA,GTO 0000000000 00854223</t>
  </si>
  <si>
    <t>DEPOSITO DE 161301077208 SUC. SA 1301077208 00854228</t>
  </si>
  <si>
    <t>DEPOSITO DE SUC. CENTRO MAX,GTO 0000000000 00696900</t>
  </si>
  <si>
    <t>DEPOSITO DE 161301036481 SUC. SN 1301036481 00822851</t>
  </si>
  <si>
    <t>DEPOSITO DE 161401006681 SUC. DE 1401006681 00022099</t>
  </si>
  <si>
    <t>DEPOSITO DE 161401006681 SUC. DE 1401006681 00022098</t>
  </si>
  <si>
    <t>COLEGIATURA MAC OCTAVIO M MORENO ALBA D INT 0411014 00150154</t>
  </si>
  <si>
    <t>DEPOSITO DE SUC. CENTRO MAX,GTO 0000000000 00696897</t>
  </si>
  <si>
    <t>DEPOSITO DE 161402024952 SUC. SU 1402024952 00905592</t>
  </si>
  <si>
    <t>DEPOSITO DE 161401008619 SUC. VI 1401008619 00535709</t>
  </si>
  <si>
    <t>DEPOSITO DE 161401006807 SUC. SU 1401006807 00687712</t>
  </si>
  <si>
    <t>coleg agosto y noviembre D INT 0000001 00140295</t>
  </si>
  <si>
    <t>DEPOSITO DE 161401006807 SUC. SU 1401006807 00687713</t>
  </si>
  <si>
    <t>DEPOSITO DE 161402026255 SUC. CA 1402026255 00048673</t>
  </si>
  <si>
    <t>DEPOSITO DE 161301076525 SUC. DE 1301076525 00024187</t>
  </si>
  <si>
    <t>DEPOSITO S.B.C. 161301077654 SUC. ES 1301077654 00008392</t>
  </si>
  <si>
    <t>donacion libro salvador estrada bravo D INT 0000001 00139837</t>
  </si>
  <si>
    <t>DEPOSITO S.B.C. 161402034923 SUC. CA 1402034923 00007753</t>
  </si>
  <si>
    <t>nov 2014 carlos mu oz D INT 0000099 00223990</t>
  </si>
  <si>
    <t>REF 161402025126 D INT 0101114 00112850</t>
  </si>
  <si>
    <t>DEPOSITO EN EFECTIV SUC. SORIANA IRAPUAT 0000000000 00063253</t>
  </si>
  <si>
    <t>CAPAC MAESTRIA EN VALUACION D INT 1114070 00201782</t>
  </si>
  <si>
    <t>DEPOSITO DE 161201030103 SUC. PL 1201030103 00862190</t>
  </si>
  <si>
    <t>DEPOSITO DE 161201029876 SUC. PL 1201029876 00862196</t>
  </si>
  <si>
    <t>pago curso D INT 0101114 00202656</t>
  </si>
  <si>
    <t>DEPOSITO S.B.C. 161200020151 SUC. VA 1200020151 00008417</t>
  </si>
  <si>
    <t>PAGO FACTURA D INT 0051114 00020745</t>
  </si>
  <si>
    <t>DEPOSITO EN EFECTIV SUC. CASIMIRO LICEAG 0000000000 00052566</t>
  </si>
  <si>
    <t>DEPOSITO DE 161401006395 SUC. BL 1401006395 00069140</t>
  </si>
  <si>
    <t>DEPOSITO DE 161401008270 SUC. CE 1401008270 00703163</t>
  </si>
  <si>
    <t>DEPOSITO DE 161402027510 SUC. FA 1402027510 00935067</t>
  </si>
  <si>
    <t>DEPOSITO EN EFECTIV SUC. ESTADIO IRAPUAT 0000000000 00201529</t>
  </si>
  <si>
    <t>DEPOSITO DE 161401006458 SUC. SU 1401006458 00086753</t>
  </si>
  <si>
    <t>Mensualidad Noviembre 2014 MGP4 D INT 1007587 00067787</t>
  </si>
  <si>
    <t>DEPOSITO DE 161402024889 SUC. UR 1402024889 00350151</t>
  </si>
  <si>
    <t>DEPOSITO DE 161401006458 SUC. SU 1401006458 00012413</t>
  </si>
  <si>
    <t>DEPOSITO DE 161402025795 SUC. GU 1402025795 00806262</t>
  </si>
  <si>
    <t>DEPOSITO DE 161402034797 SUC. JA 1402034797 00941239</t>
  </si>
  <si>
    <t>DEPOSITO DE 161401008493 SUC. GU 1401008493 00806368</t>
  </si>
  <si>
    <t>DEPOSITO DE 161301077654 SUC. ES 1301077654 00192969</t>
  </si>
  <si>
    <t>DEPOSITO DE 160083102511 SUC. IR 0083102511 00419851</t>
  </si>
  <si>
    <t>DEPOSITO DE 161402026478 SUC. CA 1402026478 00924083</t>
  </si>
  <si>
    <t>DEPOSITO DE 161401007078 SUC. CE 1401007078 00697230</t>
  </si>
  <si>
    <t>DEPOSITO DE 160083102511 SUC. CE 0083102511 00697541</t>
  </si>
  <si>
    <t>DEPOSITO DE 161401008110 SUC. SU 1401008110 00906410</t>
  </si>
  <si>
    <t>DEPOSITO DE 161401008779 SUC. IN 1401008779 00445486</t>
  </si>
  <si>
    <t>DEPOSITO DE 161401008779 SUC. IN 1401008779 00445487</t>
  </si>
  <si>
    <t>PAGO MENS MAEST161401006 161401007364 D INT 2457200 00119146</t>
  </si>
  <si>
    <t>DEPOSITO DE 161402025412 SUC. YU 1402025412 00408802</t>
  </si>
  <si>
    <t>DEPOSITO DE 161401007713 SUC. EM 1401007713 00386483</t>
  </si>
  <si>
    <t>DEPOSITO DE 160083102511 SUC. C. 0083102511 00934406</t>
  </si>
  <si>
    <t>DEPOSITO DE 161401007650 SUC. AV 1401007650 00701740</t>
  </si>
  <si>
    <t>DEPOSITO DE SUC. CENTRO MAX,GTO 0000000000 00701787</t>
  </si>
  <si>
    <t>DEPOSITO DE 161301077208 SUC. SA 1301077208 00019188</t>
  </si>
  <si>
    <t>DEPOSITO DE 161401007873 SUC. EM 1401007873 00387742</t>
  </si>
  <si>
    <t>DEPOSITO DE 161401006967 SUC. PL 1401006967 00864042</t>
  </si>
  <si>
    <t>DEPOSITO DE 160083102511 SUC. SO 0083102511 00065606</t>
  </si>
  <si>
    <t>DEPOSITO DE 160083102511 SUC. PL 0083102511 00866103</t>
  </si>
  <si>
    <t>DEPOSITO DE 1614020268 SUC. BCA. 1614020268 00053042</t>
  </si>
  <si>
    <t>DEPOSITO DE 1614020274 SUC. BCA. 1614020274 00053915</t>
  </si>
  <si>
    <t>DEPOSITO DE 1614020271 SUC. BCA. 1614020271 00054909</t>
  </si>
  <si>
    <t>DEPOSITO DE 161402026987 SUC. GL 1402026987 00380379</t>
  </si>
  <si>
    <t>DEPOSITO EN EFECTIV SUC. ESTADIO IRAPUAT 0000000000 00195444</t>
  </si>
  <si>
    <t>DEPOSITO DE 161301072775 SUC. SO 1301072775 00063782</t>
  </si>
  <si>
    <t>DEPOSITO EN EFECTIV SUC. CAMPES-IRAPUATO 0000000000 00927172</t>
  </si>
  <si>
    <t>DEPOSITO EN EFECTIV SUC. CAMPES-IRAPUATO 0000000000 00927631</t>
  </si>
  <si>
    <t>DEPOSITO EN EFECTIV SUC. ESTADIO IRAPUAT 0000000000 00197638</t>
  </si>
  <si>
    <t>DEPOSITO EN EFECTIV SUC. ESTADIO IRAPUAT 0000000000 00197691</t>
  </si>
  <si>
    <t>DEPOSITO EN EFECTIV SUC. CAMPES-IRAPUATO 0000000000 00928000</t>
  </si>
  <si>
    <t>DEPOSITO EN EFECTIV SUC. CAMPES-IRAPUATO 0000000000 00928133</t>
  </si>
  <si>
    <t>DEPOSITO EN EFECTIV SUC. SORIANA IRAPUAT 0000000000 00065311</t>
  </si>
  <si>
    <t>DEPOSITO EN EFECTIV SUC. SN FCO.DEL RINC 0000000000 00827039</t>
  </si>
  <si>
    <t>DEPOSITO EN EFECTIV SUC. CAMPES-IRAPUATO 0000000000 00928827</t>
  </si>
  <si>
    <t xml:space="preserve"> </t>
  </si>
  <si>
    <t xml:space="preserve">CORDOVA REYES </t>
  </si>
  <si>
    <t>GUTIERREZ TOLEDO</t>
  </si>
  <si>
    <t>EMMANUEL</t>
  </si>
  <si>
    <t xml:space="preserve">BAEZA </t>
  </si>
  <si>
    <t xml:space="preserve">ROMERO </t>
  </si>
  <si>
    <t>JOSE EDWIN</t>
  </si>
  <si>
    <t>AGUIRRE</t>
  </si>
  <si>
    <t>JOSE JULIAN</t>
  </si>
  <si>
    <t>WENDY</t>
  </si>
  <si>
    <t xml:space="preserve">ISAAC </t>
  </si>
  <si>
    <t xml:space="preserve">BUSTOS </t>
  </si>
  <si>
    <t xml:space="preserve">BELTRAN </t>
  </si>
  <si>
    <t>AL 30 DE NOVIEMBRE DE 2014</t>
  </si>
  <si>
    <t>NOVIEMBRE</t>
  </si>
  <si>
    <t>MVI-5 2014</t>
  </si>
  <si>
    <t>administración financiera</t>
  </si>
  <si>
    <t>Análisis economico y financiero del proyecto</t>
  </si>
  <si>
    <t xml:space="preserve">propedeutico probabilidad y estadistica </t>
  </si>
  <si>
    <t>TRANFERENCIA  7151 SALVADOR ESTRADA</t>
  </si>
  <si>
    <t>TRANSFERENCIA 002180054188897151 MAESTRIA LALO SEP/OCT</t>
  </si>
  <si>
    <t>SERVICIOS DE NOVIEMBRE</t>
  </si>
  <si>
    <t>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</si>
</sst>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rgb="FFFF0000"/>
      <name val="Arial Unicode MS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6" fillId="0" borderId="0">
      <alignment horizontal="center" vertical="center" wrapText="1"/>
    </xf>
    <xf numFmtId="43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5" fillId="0" borderId="0" xfId="0" applyFont="1"/>
    <xf numFmtId="2" fontId="5" fillId="3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/>
    <xf numFmtId="4" fontId="5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0" fontId="4" fillId="0" borderId="0" xfId="0" applyFont="1"/>
    <xf numFmtId="4" fontId="4" fillId="3" borderId="0" xfId="0" applyNumberFormat="1" applyFont="1" applyFill="1"/>
    <xf numFmtId="9" fontId="5" fillId="0" borderId="0" xfId="0" applyNumberFormat="1" applyFont="1"/>
    <xf numFmtId="49" fontId="5" fillId="0" borderId="0" xfId="0" applyNumberFormat="1" applyFont="1"/>
    <xf numFmtId="4" fontId="4" fillId="0" borderId="0" xfId="0" applyNumberFormat="1" applyFont="1"/>
    <xf numFmtId="0" fontId="11" fillId="0" borderId="0" xfId="0" applyFont="1"/>
    <xf numFmtId="2" fontId="0" fillId="0" borderId="0" xfId="0" applyNumberFormat="1"/>
    <xf numFmtId="16" fontId="5" fillId="0" borderId="0" xfId="0" applyNumberFormat="1" applyFont="1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" fontId="5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/>
    <xf numFmtId="2" fontId="5" fillId="4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5" fillId="0" borderId="0" xfId="3" applyFont="1" applyFill="1" applyBorder="1" applyAlignment="1">
      <alignment vertical="center"/>
    </xf>
    <xf numFmtId="43" fontId="2" fillId="0" borderId="0" xfId="0" applyNumberFormat="1" applyFont="1"/>
    <xf numFmtId="43" fontId="2" fillId="0" borderId="0" xfId="3" applyFont="1"/>
    <xf numFmtId="49" fontId="4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15" fontId="9" fillId="0" borderId="0" xfId="0" applyNumberFormat="1" applyFont="1" applyBorder="1" applyAlignment="1">
      <alignment horizontal="center"/>
    </xf>
  </cellXfs>
  <cellStyles count="7">
    <cellStyle name="Millares" xfId="3" builtinId="3"/>
    <cellStyle name="Normal" xfId="0" builtinId="0"/>
    <cellStyle name="Normal 2" xfId="1"/>
    <cellStyle name="Normal 3" xfId="4"/>
    <cellStyle name="Normal 4" xfId="6"/>
    <cellStyle name="Normal 5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70" workbookViewId="0">
      <selection activeCell="C92" sqref="C92"/>
    </sheetView>
  </sheetViews>
  <sheetFormatPr baseColWidth="10" defaultRowHeight="12.75" x14ac:dyDescent="0.25"/>
  <cols>
    <col min="1" max="1" width="5" style="44" bestFit="1" customWidth="1"/>
    <col min="2" max="2" width="10.1640625" style="44" bestFit="1" customWidth="1"/>
    <col min="3" max="3" width="66.5" style="44" bestFit="1" customWidth="1"/>
    <col min="4" max="4" width="12.33203125" style="44" bestFit="1" customWidth="1"/>
    <col min="5" max="5" width="13.83203125" style="44" bestFit="1" customWidth="1"/>
    <col min="6" max="6" width="5.33203125" style="44" bestFit="1" customWidth="1"/>
    <col min="7" max="7" width="11.1640625" style="44" bestFit="1" customWidth="1"/>
    <col min="8" max="9" width="12" style="44"/>
    <col min="10" max="10" width="17.6640625" style="44" bestFit="1" customWidth="1"/>
    <col min="11" max="11" width="20.1640625" style="44" bestFit="1" customWidth="1"/>
    <col min="12" max="12" width="19.1640625" style="44" bestFit="1" customWidth="1"/>
    <col min="13" max="16384" width="12" style="44"/>
  </cols>
  <sheetData>
    <row r="1" spans="1:12" s="27" customFormat="1" ht="11.1" customHeight="1" x14ac:dyDescent="0.25">
      <c r="A1" s="50" t="s">
        <v>0</v>
      </c>
      <c r="B1" s="50"/>
      <c r="C1" s="50"/>
      <c r="D1" s="50"/>
      <c r="E1" s="50"/>
      <c r="F1" s="21"/>
      <c r="G1" s="22"/>
      <c r="H1" s="23"/>
      <c r="I1" s="24"/>
      <c r="J1" s="21"/>
      <c r="K1" s="25"/>
      <c r="L1" s="26"/>
    </row>
    <row r="2" spans="1:12" s="27" customFormat="1" ht="11.1" customHeight="1" x14ac:dyDescent="0.25">
      <c r="A2" s="50" t="s">
        <v>154</v>
      </c>
      <c r="B2" s="50"/>
      <c r="C2" s="50"/>
      <c r="D2" s="50"/>
      <c r="E2" s="50"/>
      <c r="F2" s="28"/>
      <c r="G2" s="22"/>
      <c r="H2" s="23"/>
      <c r="I2" s="24"/>
      <c r="J2" s="21"/>
      <c r="K2" s="25"/>
      <c r="L2" s="26"/>
    </row>
    <row r="3" spans="1:12" s="27" customFormat="1" ht="11.1" customHeight="1" x14ac:dyDescent="0.25">
      <c r="C3" s="31"/>
      <c r="E3" s="31"/>
      <c r="G3" s="31"/>
      <c r="H3" s="31"/>
    </row>
    <row r="4" spans="1:12" s="27" customFormat="1" ht="11.1" customHeight="1" x14ac:dyDescent="0.25">
      <c r="C4" s="31"/>
      <c r="E4" s="31"/>
      <c r="G4" s="31"/>
      <c r="H4" s="31"/>
    </row>
    <row r="5" spans="1:12" s="27" customFormat="1" ht="11.1" customHeight="1" x14ac:dyDescent="0.25">
      <c r="A5" s="38" t="s">
        <v>1</v>
      </c>
      <c r="B5" s="38" t="s">
        <v>2</v>
      </c>
      <c r="C5" s="38" t="s">
        <v>3</v>
      </c>
      <c r="D5" s="39" t="s">
        <v>4</v>
      </c>
      <c r="E5" s="40" t="s">
        <v>5</v>
      </c>
      <c r="F5" s="38" t="s">
        <v>6</v>
      </c>
      <c r="G5" s="38" t="s">
        <v>7</v>
      </c>
      <c r="H5" s="29"/>
      <c r="I5" s="29"/>
      <c r="J5" s="29"/>
      <c r="K5" s="29"/>
    </row>
    <row r="6" spans="1:12" ht="11.1" customHeight="1" x14ac:dyDescent="0.25">
      <c r="A6" s="32">
        <v>12</v>
      </c>
      <c r="B6" s="33">
        <v>41946</v>
      </c>
      <c r="C6" s="34" t="s">
        <v>159</v>
      </c>
      <c r="D6" s="45">
        <v>8820</v>
      </c>
      <c r="E6" s="34" t="s">
        <v>9</v>
      </c>
      <c r="F6" s="41">
        <v>715</v>
      </c>
      <c r="G6" s="4" t="s">
        <v>7</v>
      </c>
      <c r="J6" s="44" t="s">
        <v>11</v>
      </c>
      <c r="K6" s="44" t="s">
        <v>52</v>
      </c>
      <c r="L6" s="44" t="s">
        <v>140</v>
      </c>
    </row>
    <row r="7" spans="1:12" ht="11.1" customHeight="1" x14ac:dyDescent="0.25">
      <c r="A7" s="32">
        <v>11</v>
      </c>
      <c r="B7" s="33">
        <v>41946</v>
      </c>
      <c r="C7" s="34" t="s">
        <v>164</v>
      </c>
      <c r="D7" s="2">
        <v>3243</v>
      </c>
      <c r="E7" s="34" t="s">
        <v>9</v>
      </c>
      <c r="F7" s="41">
        <v>715</v>
      </c>
      <c r="G7" s="30"/>
      <c r="I7" s="44" t="s">
        <v>39</v>
      </c>
      <c r="J7" s="44" t="s">
        <v>41</v>
      </c>
      <c r="K7" s="44" t="s">
        <v>42</v>
      </c>
      <c r="L7" s="44" t="s">
        <v>40</v>
      </c>
    </row>
    <row r="8" spans="1:12" ht="11.1" customHeight="1" x14ac:dyDescent="0.25">
      <c r="A8" s="32">
        <v>23</v>
      </c>
      <c r="B8" s="33">
        <v>41946</v>
      </c>
      <c r="C8" s="34" t="s">
        <v>166</v>
      </c>
      <c r="D8" s="2">
        <v>3240</v>
      </c>
      <c r="E8" s="34" t="s">
        <v>9</v>
      </c>
      <c r="F8" s="41">
        <v>715</v>
      </c>
      <c r="G8" s="30"/>
      <c r="I8" s="44" t="s">
        <v>69</v>
      </c>
      <c r="J8" s="44" t="s">
        <v>88</v>
      </c>
      <c r="K8" s="44" t="s">
        <v>139</v>
      </c>
      <c r="L8" s="44" t="s">
        <v>23</v>
      </c>
    </row>
    <row r="9" spans="1:12" ht="11.1" customHeight="1" x14ac:dyDescent="0.25">
      <c r="A9" s="32">
        <v>24</v>
      </c>
      <c r="B9" s="33">
        <v>41946</v>
      </c>
      <c r="C9" s="34" t="s">
        <v>168</v>
      </c>
      <c r="D9" s="45">
        <v>800</v>
      </c>
      <c r="E9" s="34" t="s">
        <v>9</v>
      </c>
      <c r="F9" s="41">
        <v>715</v>
      </c>
      <c r="G9" s="4" t="s">
        <v>7</v>
      </c>
      <c r="I9" s="44" t="s">
        <v>69</v>
      </c>
      <c r="J9" s="44" t="s">
        <v>88</v>
      </c>
      <c r="K9" s="44" t="s">
        <v>139</v>
      </c>
      <c r="L9" s="44" t="s">
        <v>23</v>
      </c>
    </row>
    <row r="10" spans="1:12" ht="11.1" customHeight="1" x14ac:dyDescent="0.25">
      <c r="A10" s="32">
        <v>3</v>
      </c>
      <c r="B10" s="42">
        <v>41946</v>
      </c>
      <c r="C10" s="34" t="s">
        <v>172</v>
      </c>
      <c r="D10" s="45">
        <v>400</v>
      </c>
      <c r="E10" s="34" t="s">
        <v>9</v>
      </c>
      <c r="F10" s="41">
        <v>170</v>
      </c>
      <c r="G10" s="4" t="s">
        <v>7</v>
      </c>
      <c r="I10" s="44" t="s">
        <v>229</v>
      </c>
      <c r="J10" s="44" t="s">
        <v>93</v>
      </c>
      <c r="K10" s="44" t="s">
        <v>94</v>
      </c>
      <c r="L10" s="44" t="s">
        <v>95</v>
      </c>
    </row>
    <row r="11" spans="1:12" ht="11.1" customHeight="1" x14ac:dyDescent="0.25">
      <c r="A11" s="32">
        <v>20</v>
      </c>
      <c r="B11" s="33">
        <v>41946</v>
      </c>
      <c r="C11" s="34" t="s">
        <v>177</v>
      </c>
      <c r="D11" s="2">
        <v>3948</v>
      </c>
      <c r="E11" s="34" t="s">
        <v>9</v>
      </c>
      <c r="F11" s="41">
        <v>715</v>
      </c>
      <c r="G11" s="30"/>
      <c r="I11" s="44" t="s">
        <v>96</v>
      </c>
      <c r="J11" s="44" t="s">
        <v>144</v>
      </c>
      <c r="K11" s="44" t="s">
        <v>29</v>
      </c>
      <c r="L11" s="44" t="s">
        <v>251</v>
      </c>
    </row>
    <row r="12" spans="1:12" ht="11.1" customHeight="1" x14ac:dyDescent="0.25">
      <c r="A12" s="32">
        <v>6</v>
      </c>
      <c r="B12" s="33">
        <v>41946</v>
      </c>
      <c r="C12" s="34" t="s">
        <v>190</v>
      </c>
      <c r="D12" s="2">
        <v>3250</v>
      </c>
      <c r="E12" s="34" t="s">
        <v>9</v>
      </c>
      <c r="F12" s="41">
        <v>715</v>
      </c>
      <c r="G12" s="30"/>
      <c r="I12" s="44" t="s">
        <v>39</v>
      </c>
      <c r="J12" s="44" t="s">
        <v>233</v>
      </c>
      <c r="K12" s="44" t="s">
        <v>68</v>
      </c>
      <c r="L12" s="44" t="s">
        <v>74</v>
      </c>
    </row>
    <row r="13" spans="1:12" ht="11.1" customHeight="1" x14ac:dyDescent="0.25">
      <c r="A13" s="32">
        <v>19</v>
      </c>
      <c r="B13" s="33">
        <v>41946</v>
      </c>
      <c r="C13" s="34" t="s">
        <v>192</v>
      </c>
      <c r="D13" s="2">
        <v>3450</v>
      </c>
      <c r="E13" s="34" t="s">
        <v>9</v>
      </c>
      <c r="F13" s="41">
        <v>715</v>
      </c>
      <c r="G13" s="30"/>
      <c r="I13" s="44" t="s">
        <v>39</v>
      </c>
      <c r="J13" s="44" t="s">
        <v>49</v>
      </c>
      <c r="K13" s="44" t="s">
        <v>48</v>
      </c>
      <c r="L13" s="44" t="s">
        <v>50</v>
      </c>
    </row>
    <row r="14" spans="1:12" ht="11.1" customHeight="1" x14ac:dyDescent="0.25">
      <c r="A14" s="32">
        <v>21</v>
      </c>
      <c r="B14" s="33">
        <v>41946</v>
      </c>
      <c r="C14" s="34" t="s">
        <v>193</v>
      </c>
      <c r="D14" s="2">
        <v>3948</v>
      </c>
      <c r="E14" s="34" t="s">
        <v>9</v>
      </c>
      <c r="F14" s="41">
        <v>715</v>
      </c>
      <c r="G14" s="30"/>
      <c r="I14" s="44" t="s">
        <v>39</v>
      </c>
      <c r="J14" s="44" t="s">
        <v>45</v>
      </c>
      <c r="K14" s="44" t="s">
        <v>46</v>
      </c>
      <c r="L14" s="44" t="s">
        <v>47</v>
      </c>
    </row>
    <row r="15" spans="1:12" ht="11.1" customHeight="1" x14ac:dyDescent="0.25">
      <c r="A15" s="32">
        <v>27</v>
      </c>
      <c r="B15" s="33">
        <v>41946</v>
      </c>
      <c r="C15" s="34" t="s">
        <v>194</v>
      </c>
      <c r="D15" s="2">
        <v>3772.5</v>
      </c>
      <c r="E15" s="34" t="s">
        <v>9</v>
      </c>
      <c r="F15" s="41">
        <v>715</v>
      </c>
      <c r="G15" s="30"/>
      <c r="I15" s="44" t="s">
        <v>69</v>
      </c>
      <c r="J15" s="44" t="s">
        <v>137</v>
      </c>
      <c r="K15" s="44" t="s">
        <v>38</v>
      </c>
      <c r="L15" s="44" t="s">
        <v>232</v>
      </c>
    </row>
    <row r="16" spans="1:12" ht="11.1" customHeight="1" x14ac:dyDescent="0.25">
      <c r="A16" s="32">
        <v>75</v>
      </c>
      <c r="B16" s="33">
        <v>41947</v>
      </c>
      <c r="C16" s="34" t="s">
        <v>158</v>
      </c>
      <c r="D16" s="45">
        <v>800</v>
      </c>
      <c r="E16" s="34" t="s">
        <v>9</v>
      </c>
      <c r="F16" s="41">
        <v>715</v>
      </c>
      <c r="G16" s="4" t="s">
        <v>7</v>
      </c>
      <c r="I16" s="44" t="s">
        <v>69</v>
      </c>
      <c r="J16" s="44" t="s">
        <v>71</v>
      </c>
      <c r="K16" s="44" t="s">
        <v>99</v>
      </c>
      <c r="L16" s="44" t="s">
        <v>70</v>
      </c>
    </row>
    <row r="17" spans="1:12" x14ac:dyDescent="0.25">
      <c r="A17" s="32">
        <v>43</v>
      </c>
      <c r="B17" s="33">
        <v>41947</v>
      </c>
      <c r="C17" s="34" t="s">
        <v>160</v>
      </c>
      <c r="D17" s="45">
        <v>800</v>
      </c>
      <c r="E17" s="34" t="s">
        <v>9</v>
      </c>
      <c r="F17" s="41">
        <v>715</v>
      </c>
      <c r="G17" s="4" t="s">
        <v>7</v>
      </c>
      <c r="I17" s="44" t="s">
        <v>69</v>
      </c>
      <c r="J17" s="44" t="s">
        <v>24</v>
      </c>
      <c r="K17" s="44" t="s">
        <v>25</v>
      </c>
      <c r="L17" s="44" t="s">
        <v>79</v>
      </c>
    </row>
    <row r="18" spans="1:12" x14ac:dyDescent="0.25">
      <c r="A18" s="32">
        <v>42</v>
      </c>
      <c r="B18" s="33">
        <v>41947</v>
      </c>
      <c r="C18" s="34" t="s">
        <v>161</v>
      </c>
      <c r="D18" s="2">
        <v>3243</v>
      </c>
      <c r="E18" s="34" t="s">
        <v>9</v>
      </c>
      <c r="F18" s="41">
        <v>715</v>
      </c>
      <c r="G18" s="30"/>
      <c r="I18" s="44" t="s">
        <v>69</v>
      </c>
      <c r="J18" s="44" t="s">
        <v>24</v>
      </c>
      <c r="K18" s="44" t="s">
        <v>25</v>
      </c>
      <c r="L18" s="44" t="s">
        <v>79</v>
      </c>
    </row>
    <row r="19" spans="1:12" x14ac:dyDescent="0.25">
      <c r="A19" s="32">
        <v>74</v>
      </c>
      <c r="B19" s="33">
        <v>41947</v>
      </c>
      <c r="C19" s="34" t="s">
        <v>163</v>
      </c>
      <c r="D19" s="2">
        <v>3243</v>
      </c>
      <c r="E19" s="34" t="s">
        <v>9</v>
      </c>
      <c r="F19" s="41">
        <v>715</v>
      </c>
      <c r="G19" s="30"/>
      <c r="I19" s="44" t="s">
        <v>69</v>
      </c>
      <c r="J19" s="44" t="s">
        <v>71</v>
      </c>
      <c r="K19" s="44" t="s">
        <v>99</v>
      </c>
      <c r="L19" s="44" t="s">
        <v>70</v>
      </c>
    </row>
    <row r="20" spans="1:12" x14ac:dyDescent="0.25">
      <c r="A20" s="32">
        <v>56</v>
      </c>
      <c r="B20" s="33">
        <v>41947</v>
      </c>
      <c r="C20" s="46" t="s">
        <v>195</v>
      </c>
      <c r="D20" s="45">
        <v>400</v>
      </c>
      <c r="E20" s="34" t="s">
        <v>9</v>
      </c>
      <c r="F20" s="41">
        <v>715</v>
      </c>
      <c r="G20" s="4" t="s">
        <v>7</v>
      </c>
      <c r="I20" s="44" t="s">
        <v>136</v>
      </c>
      <c r="J20" s="44" t="s">
        <v>36</v>
      </c>
      <c r="K20" s="44" t="s">
        <v>151</v>
      </c>
      <c r="L20" s="44" t="s">
        <v>67</v>
      </c>
    </row>
    <row r="21" spans="1:12" x14ac:dyDescent="0.25">
      <c r="A21" s="32">
        <v>76</v>
      </c>
      <c r="B21" s="33">
        <v>41947</v>
      </c>
      <c r="C21" s="34" t="s">
        <v>196</v>
      </c>
      <c r="D21" s="35">
        <v>3948</v>
      </c>
      <c r="E21" s="34" t="s">
        <v>9</v>
      </c>
      <c r="F21" s="41">
        <v>715</v>
      </c>
      <c r="G21" s="30"/>
    </row>
    <row r="22" spans="1:12" x14ac:dyDescent="0.25">
      <c r="A22" s="32">
        <v>79</v>
      </c>
      <c r="B22" s="33">
        <v>41947</v>
      </c>
      <c r="C22" s="34" t="s">
        <v>197</v>
      </c>
      <c r="D22" s="2">
        <v>3243</v>
      </c>
      <c r="E22" s="34" t="s">
        <v>9</v>
      </c>
      <c r="F22" s="41">
        <v>715</v>
      </c>
      <c r="G22" s="30"/>
      <c r="I22" s="44" t="s">
        <v>39</v>
      </c>
      <c r="J22" s="44" t="s">
        <v>58</v>
      </c>
      <c r="K22" s="44" t="s">
        <v>86</v>
      </c>
      <c r="L22" s="44" t="s">
        <v>87</v>
      </c>
    </row>
    <row r="23" spans="1:12" x14ac:dyDescent="0.25">
      <c r="A23" s="32">
        <v>88</v>
      </c>
      <c r="B23" s="33">
        <v>41948</v>
      </c>
      <c r="C23" s="34" t="s">
        <v>155</v>
      </c>
      <c r="D23" s="45">
        <v>800</v>
      </c>
      <c r="E23" s="34" t="s">
        <v>9</v>
      </c>
      <c r="F23" s="41">
        <v>715</v>
      </c>
      <c r="G23" s="4" t="s">
        <v>7</v>
      </c>
      <c r="I23" s="44" t="s">
        <v>69</v>
      </c>
      <c r="J23" s="44" t="s">
        <v>36</v>
      </c>
      <c r="K23" s="44" t="s">
        <v>37</v>
      </c>
      <c r="L23" s="44" t="s">
        <v>153</v>
      </c>
    </row>
    <row r="24" spans="1:12" x14ac:dyDescent="0.25">
      <c r="A24" s="32">
        <v>120</v>
      </c>
      <c r="B24" s="33">
        <v>41948</v>
      </c>
      <c r="C24" s="34" t="s">
        <v>162</v>
      </c>
      <c r="D24" s="2">
        <v>3243</v>
      </c>
      <c r="E24" s="34" t="s">
        <v>9</v>
      </c>
      <c r="F24" s="41">
        <v>715</v>
      </c>
      <c r="G24" s="30"/>
      <c r="I24" s="44" t="s">
        <v>39</v>
      </c>
      <c r="J24" s="44" t="s">
        <v>61</v>
      </c>
      <c r="K24" s="44" t="s">
        <v>62</v>
      </c>
      <c r="L24" s="44" t="s">
        <v>63</v>
      </c>
    </row>
    <row r="25" spans="1:12" x14ac:dyDescent="0.25">
      <c r="A25" s="32">
        <v>87</v>
      </c>
      <c r="B25" s="33">
        <v>41948</v>
      </c>
      <c r="C25" s="34" t="s">
        <v>165</v>
      </c>
      <c r="D25" s="2">
        <v>3760</v>
      </c>
      <c r="E25" s="34" t="s">
        <v>9</v>
      </c>
      <c r="F25" s="41">
        <v>715</v>
      </c>
      <c r="G25" s="30"/>
      <c r="I25" s="44" t="s">
        <v>69</v>
      </c>
      <c r="J25" s="44" t="s">
        <v>36</v>
      </c>
      <c r="K25" s="44" t="s">
        <v>37</v>
      </c>
      <c r="L25" s="44" t="s">
        <v>153</v>
      </c>
    </row>
    <row r="26" spans="1:12" x14ac:dyDescent="0.25">
      <c r="A26" s="32">
        <v>119</v>
      </c>
      <c r="B26" s="33">
        <v>41948</v>
      </c>
      <c r="C26" s="34" t="s">
        <v>167</v>
      </c>
      <c r="D26" s="2">
        <v>7395</v>
      </c>
      <c r="E26" s="34" t="s">
        <v>9</v>
      </c>
      <c r="F26" s="41">
        <v>715</v>
      </c>
      <c r="G26" s="30"/>
      <c r="I26" s="44" t="s">
        <v>39</v>
      </c>
      <c r="J26" s="44" t="s">
        <v>20</v>
      </c>
      <c r="K26" s="44" t="s">
        <v>148</v>
      </c>
      <c r="L26" s="44" t="s">
        <v>149</v>
      </c>
    </row>
    <row r="27" spans="1:12" x14ac:dyDescent="0.25">
      <c r="A27" s="32">
        <v>97</v>
      </c>
      <c r="B27" s="33">
        <v>41948</v>
      </c>
      <c r="C27" s="34" t="s">
        <v>169</v>
      </c>
      <c r="D27" s="2">
        <v>2765</v>
      </c>
      <c r="E27" s="34" t="s">
        <v>9</v>
      </c>
      <c r="F27" s="41">
        <v>715</v>
      </c>
      <c r="G27" s="4"/>
      <c r="I27" s="44" t="s">
        <v>39</v>
      </c>
      <c r="J27" s="44" t="s">
        <v>53</v>
      </c>
      <c r="K27" s="44" t="s">
        <v>29</v>
      </c>
      <c r="L27" s="44" t="s">
        <v>54</v>
      </c>
    </row>
    <row r="28" spans="1:12" x14ac:dyDescent="0.25">
      <c r="A28" s="32">
        <v>85</v>
      </c>
      <c r="B28" s="33">
        <v>41948</v>
      </c>
      <c r="C28" s="34" t="s">
        <v>171</v>
      </c>
      <c r="D28" s="45">
        <v>8820</v>
      </c>
      <c r="E28" s="34" t="s">
        <v>9</v>
      </c>
      <c r="F28" s="41">
        <v>715</v>
      </c>
      <c r="G28" s="4" t="s">
        <v>7</v>
      </c>
      <c r="J28" s="44" t="s">
        <v>36</v>
      </c>
      <c r="K28" s="44" t="s">
        <v>151</v>
      </c>
      <c r="L28" s="44" t="s">
        <v>67</v>
      </c>
    </row>
    <row r="29" spans="1:12" x14ac:dyDescent="0.25">
      <c r="A29" s="32">
        <v>86</v>
      </c>
      <c r="B29" s="33">
        <v>41948</v>
      </c>
      <c r="C29" s="34" t="s">
        <v>182</v>
      </c>
      <c r="D29" s="2">
        <v>3243</v>
      </c>
      <c r="E29" s="34" t="s">
        <v>9</v>
      </c>
      <c r="F29" s="41">
        <v>715</v>
      </c>
      <c r="G29" s="30"/>
      <c r="I29" s="44" t="s">
        <v>92</v>
      </c>
      <c r="J29" s="44" t="s">
        <v>72</v>
      </c>
      <c r="K29" s="44" t="s">
        <v>73</v>
      </c>
      <c r="L29" s="44" t="s">
        <v>18</v>
      </c>
    </row>
    <row r="30" spans="1:12" x14ac:dyDescent="0.25">
      <c r="A30" s="32">
        <v>106</v>
      </c>
      <c r="B30" s="33">
        <v>41948</v>
      </c>
      <c r="C30" s="34" t="s">
        <v>186</v>
      </c>
      <c r="D30" s="2">
        <v>3950</v>
      </c>
      <c r="E30" s="34" t="s">
        <v>9</v>
      </c>
      <c r="F30" s="41">
        <v>715</v>
      </c>
      <c r="G30" s="30"/>
      <c r="I30" s="44" t="s">
        <v>92</v>
      </c>
      <c r="J30" s="44" t="s">
        <v>234</v>
      </c>
      <c r="K30" s="44" t="s">
        <v>59</v>
      </c>
      <c r="L30" s="44" t="s">
        <v>60</v>
      </c>
    </row>
    <row r="31" spans="1:12" x14ac:dyDescent="0.25">
      <c r="A31" s="32">
        <v>89</v>
      </c>
      <c r="B31" s="33">
        <v>41948</v>
      </c>
      <c r="C31" s="34" t="s">
        <v>198</v>
      </c>
      <c r="D31" s="2">
        <v>3240</v>
      </c>
      <c r="E31" s="34" t="s">
        <v>9</v>
      </c>
      <c r="F31" s="41">
        <v>715</v>
      </c>
      <c r="G31" s="4"/>
      <c r="I31" s="44" t="s">
        <v>69</v>
      </c>
      <c r="J31" s="44" t="s">
        <v>13</v>
      </c>
      <c r="K31" s="44" t="s">
        <v>14</v>
      </c>
      <c r="L31" s="44" t="s">
        <v>15</v>
      </c>
    </row>
    <row r="32" spans="1:12" x14ac:dyDescent="0.25">
      <c r="A32" s="32">
        <v>102</v>
      </c>
      <c r="B32" s="33">
        <v>41948</v>
      </c>
      <c r="C32" s="34" t="s">
        <v>199</v>
      </c>
      <c r="D32" s="35">
        <v>3243</v>
      </c>
      <c r="E32" s="34" t="s">
        <v>9</v>
      </c>
      <c r="F32" s="41">
        <v>715</v>
      </c>
      <c r="G32" s="4"/>
    </row>
    <row r="33" spans="1:12" x14ac:dyDescent="0.25">
      <c r="A33" s="32">
        <v>103</v>
      </c>
      <c r="B33" s="33">
        <v>41948</v>
      </c>
      <c r="C33" s="34" t="s">
        <v>200</v>
      </c>
      <c r="D33" s="2">
        <v>3360</v>
      </c>
      <c r="E33" s="34" t="s">
        <v>9</v>
      </c>
      <c r="F33" s="41">
        <v>715</v>
      </c>
      <c r="G33" s="30"/>
      <c r="I33" s="44" t="s">
        <v>69</v>
      </c>
      <c r="J33" s="44" t="s">
        <v>32</v>
      </c>
      <c r="K33" s="44" t="s">
        <v>17</v>
      </c>
      <c r="L33" s="44" t="s">
        <v>33</v>
      </c>
    </row>
    <row r="34" spans="1:12" x14ac:dyDescent="0.25">
      <c r="A34" s="32">
        <v>110</v>
      </c>
      <c r="B34" s="33">
        <v>41948</v>
      </c>
      <c r="C34" s="34" t="s">
        <v>201</v>
      </c>
      <c r="D34" s="2">
        <v>3240</v>
      </c>
      <c r="E34" s="34" t="s">
        <v>9</v>
      </c>
      <c r="F34" s="41">
        <v>715</v>
      </c>
      <c r="G34" s="30"/>
      <c r="I34" s="44" t="s">
        <v>69</v>
      </c>
      <c r="J34" s="44" t="s">
        <v>26</v>
      </c>
      <c r="K34" s="44" t="s">
        <v>27</v>
      </c>
      <c r="L34" s="44" t="s">
        <v>28</v>
      </c>
    </row>
    <row r="35" spans="1:12" x14ac:dyDescent="0.25">
      <c r="A35" s="32">
        <v>111</v>
      </c>
      <c r="B35" s="33">
        <v>41948</v>
      </c>
      <c r="C35" s="34" t="s">
        <v>202</v>
      </c>
      <c r="D35" s="45">
        <v>800</v>
      </c>
      <c r="E35" s="34" t="s">
        <v>9</v>
      </c>
      <c r="F35" s="41">
        <v>715</v>
      </c>
      <c r="G35" s="4" t="s">
        <v>7</v>
      </c>
      <c r="I35" s="44" t="s">
        <v>69</v>
      </c>
      <c r="J35" s="44" t="s">
        <v>26</v>
      </c>
      <c r="K35" s="44" t="s">
        <v>27</v>
      </c>
      <c r="L35" s="44" t="s">
        <v>28</v>
      </c>
    </row>
    <row r="36" spans="1:12" x14ac:dyDescent="0.25">
      <c r="A36" s="32">
        <v>112</v>
      </c>
      <c r="B36" s="33">
        <v>41948</v>
      </c>
      <c r="C36" s="34" t="s">
        <v>203</v>
      </c>
      <c r="D36" s="2">
        <v>6486</v>
      </c>
      <c r="E36" s="34" t="s">
        <v>9</v>
      </c>
      <c r="F36" s="41">
        <v>715</v>
      </c>
      <c r="G36" s="4"/>
      <c r="I36" s="44" t="s">
        <v>69</v>
      </c>
      <c r="J36" s="44" t="s">
        <v>230</v>
      </c>
      <c r="K36" s="44" t="s">
        <v>231</v>
      </c>
    </row>
    <row r="37" spans="1:12" x14ac:dyDescent="0.25">
      <c r="A37" s="32">
        <v>114</v>
      </c>
      <c r="B37" s="33">
        <v>41948</v>
      </c>
      <c r="C37" s="34" t="s">
        <v>204</v>
      </c>
      <c r="D37" s="2">
        <v>3450</v>
      </c>
      <c r="E37" s="34" t="s">
        <v>9</v>
      </c>
      <c r="F37" s="41">
        <v>715</v>
      </c>
      <c r="G37" s="4"/>
      <c r="I37" s="44" t="s">
        <v>39</v>
      </c>
      <c r="J37" s="44" t="s">
        <v>20</v>
      </c>
      <c r="K37" s="44" t="s">
        <v>43</v>
      </c>
      <c r="L37" s="44" t="s">
        <v>44</v>
      </c>
    </row>
    <row r="38" spans="1:12" x14ac:dyDescent="0.25">
      <c r="A38" s="32">
        <v>118</v>
      </c>
      <c r="B38" s="33">
        <v>41948</v>
      </c>
      <c r="C38" s="34" t="s">
        <v>205</v>
      </c>
      <c r="D38" s="2">
        <v>3760</v>
      </c>
      <c r="E38" s="34" t="s">
        <v>9</v>
      </c>
      <c r="F38" s="41">
        <v>715</v>
      </c>
      <c r="G38" s="4"/>
      <c r="I38" s="44" t="s">
        <v>69</v>
      </c>
      <c r="J38" s="44" t="s">
        <v>34</v>
      </c>
      <c r="K38" s="44" t="s">
        <v>35</v>
      </c>
    </row>
    <row r="39" spans="1:12" x14ac:dyDescent="0.25">
      <c r="A39" s="32">
        <v>122</v>
      </c>
      <c r="B39" s="33">
        <v>41949</v>
      </c>
      <c r="C39" s="34" t="s">
        <v>173</v>
      </c>
      <c r="D39" s="2">
        <v>3950</v>
      </c>
      <c r="E39" s="34" t="s">
        <v>9</v>
      </c>
      <c r="F39" s="41">
        <v>715</v>
      </c>
      <c r="G39" s="30"/>
      <c r="I39" s="44" t="s">
        <v>39</v>
      </c>
      <c r="J39" s="44" t="s">
        <v>75</v>
      </c>
      <c r="K39" s="44" t="s">
        <v>77</v>
      </c>
      <c r="L39" s="44" t="s">
        <v>76</v>
      </c>
    </row>
    <row r="40" spans="1:12" x14ac:dyDescent="0.25">
      <c r="A40" s="32">
        <v>135</v>
      </c>
      <c r="B40" s="33">
        <v>41949</v>
      </c>
      <c r="C40" s="34" t="s">
        <v>189</v>
      </c>
      <c r="D40" s="2">
        <v>3250</v>
      </c>
      <c r="E40" s="34" t="s">
        <v>9</v>
      </c>
      <c r="F40" s="41">
        <v>715</v>
      </c>
      <c r="G40" s="30"/>
      <c r="I40" s="44" t="s">
        <v>69</v>
      </c>
      <c r="J40" s="44" t="s">
        <v>66</v>
      </c>
      <c r="K40" s="44" t="s">
        <v>45</v>
      </c>
      <c r="L40" s="44" t="s">
        <v>67</v>
      </c>
    </row>
    <row r="41" spans="1:12" x14ac:dyDescent="0.25">
      <c r="A41" s="32">
        <v>143</v>
      </c>
      <c r="B41" s="33">
        <v>41949</v>
      </c>
      <c r="C41" s="34" t="s">
        <v>206</v>
      </c>
      <c r="D41" s="35">
        <v>800</v>
      </c>
      <c r="E41" s="34" t="s">
        <v>9</v>
      </c>
      <c r="F41" s="41">
        <v>715</v>
      </c>
      <c r="G41" s="4" t="s">
        <v>7</v>
      </c>
    </row>
    <row r="42" spans="1:12" x14ac:dyDescent="0.25">
      <c r="A42" s="32">
        <v>158</v>
      </c>
      <c r="B42" s="33">
        <v>41949</v>
      </c>
      <c r="C42" s="34" t="s">
        <v>207</v>
      </c>
      <c r="D42" s="45">
        <v>800</v>
      </c>
      <c r="E42" s="34" t="s">
        <v>9</v>
      </c>
      <c r="F42" s="41">
        <v>715</v>
      </c>
      <c r="G42" s="4" t="s">
        <v>7</v>
      </c>
      <c r="I42" s="44" t="s">
        <v>69</v>
      </c>
      <c r="J42" s="44" t="s">
        <v>11</v>
      </c>
      <c r="K42" s="44" t="s">
        <v>64</v>
      </c>
      <c r="L42" s="44" t="s">
        <v>65</v>
      </c>
    </row>
    <row r="43" spans="1:12" x14ac:dyDescent="0.25">
      <c r="A43" s="32">
        <v>7</v>
      </c>
      <c r="B43" s="42">
        <v>41950</v>
      </c>
      <c r="C43" s="34" t="s">
        <v>156</v>
      </c>
      <c r="D43" s="45">
        <v>400</v>
      </c>
      <c r="E43" s="34" t="s">
        <v>9</v>
      </c>
      <c r="F43" s="41">
        <v>170</v>
      </c>
      <c r="G43" s="4" t="s">
        <v>7</v>
      </c>
      <c r="J43" s="44" t="s">
        <v>142</v>
      </c>
      <c r="K43" s="44" t="s">
        <v>100</v>
      </c>
      <c r="L43" s="44" t="s">
        <v>143</v>
      </c>
    </row>
    <row r="44" spans="1:12" x14ac:dyDescent="0.25">
      <c r="A44" s="32">
        <v>168</v>
      </c>
      <c r="B44" s="33">
        <v>41950</v>
      </c>
      <c r="C44" s="34" t="s">
        <v>157</v>
      </c>
      <c r="D44" s="45">
        <v>8820</v>
      </c>
      <c r="E44" s="34" t="s">
        <v>9</v>
      </c>
      <c r="F44" s="41">
        <v>715</v>
      </c>
      <c r="G44" s="4" t="s">
        <v>7</v>
      </c>
      <c r="J44" s="44" t="s">
        <v>142</v>
      </c>
      <c r="K44" s="44" t="s">
        <v>100</v>
      </c>
      <c r="L44" s="44" t="s">
        <v>143</v>
      </c>
    </row>
    <row r="45" spans="1:12" x14ac:dyDescent="0.25">
      <c r="A45" s="32">
        <v>176</v>
      </c>
      <c r="B45" s="33">
        <v>41950</v>
      </c>
      <c r="C45" s="34" t="s">
        <v>170</v>
      </c>
      <c r="D45" s="45">
        <v>8820</v>
      </c>
      <c r="E45" s="34" t="s">
        <v>9</v>
      </c>
      <c r="F45" s="41">
        <v>715</v>
      </c>
      <c r="G45" s="4" t="s">
        <v>7</v>
      </c>
      <c r="J45" s="44" t="s">
        <v>91</v>
      </c>
      <c r="K45" s="44" t="s">
        <v>134</v>
      </c>
      <c r="L45" s="44" t="s">
        <v>133</v>
      </c>
    </row>
    <row r="46" spans="1:12" x14ac:dyDescent="0.25">
      <c r="A46" s="32">
        <v>179</v>
      </c>
      <c r="B46" s="33">
        <v>41950</v>
      </c>
      <c r="C46" s="34" t="s">
        <v>174</v>
      </c>
      <c r="D46" s="2">
        <v>3250</v>
      </c>
      <c r="E46" s="34" t="s">
        <v>9</v>
      </c>
      <c r="F46" s="41">
        <v>715</v>
      </c>
      <c r="G46" s="30"/>
      <c r="I46" s="44" t="s">
        <v>69</v>
      </c>
      <c r="J46" s="44" t="s">
        <v>11</v>
      </c>
      <c r="K46" s="44" t="s">
        <v>64</v>
      </c>
      <c r="L46" s="44" t="s">
        <v>65</v>
      </c>
    </row>
    <row r="47" spans="1:12" x14ac:dyDescent="0.25">
      <c r="A47" s="32">
        <v>186</v>
      </c>
      <c r="B47" s="33">
        <v>41950</v>
      </c>
      <c r="C47" s="34" t="s">
        <v>178</v>
      </c>
      <c r="D47" s="45">
        <v>638</v>
      </c>
      <c r="E47" s="34" t="s">
        <v>9</v>
      </c>
      <c r="F47" s="41">
        <v>715</v>
      </c>
      <c r="G47" s="4" t="s">
        <v>7</v>
      </c>
      <c r="J47" s="44" t="s">
        <v>51</v>
      </c>
      <c r="K47" s="44" t="s">
        <v>236</v>
      </c>
      <c r="L47" s="44" t="s">
        <v>101</v>
      </c>
    </row>
    <row r="48" spans="1:12" x14ac:dyDescent="0.25">
      <c r="A48" s="32">
        <v>187</v>
      </c>
      <c r="B48" s="33">
        <v>41950</v>
      </c>
      <c r="C48" s="34" t="s">
        <v>179</v>
      </c>
      <c r="D48" s="45">
        <v>638</v>
      </c>
      <c r="E48" s="34" t="s">
        <v>9</v>
      </c>
      <c r="F48" s="41">
        <v>715</v>
      </c>
      <c r="G48" s="4" t="s">
        <v>7</v>
      </c>
      <c r="J48" s="44" t="s">
        <v>90</v>
      </c>
      <c r="K48" s="44" t="s">
        <v>89</v>
      </c>
      <c r="L48" s="44" t="s">
        <v>235</v>
      </c>
    </row>
    <row r="49" spans="1:12" x14ac:dyDescent="0.25">
      <c r="A49" s="32">
        <v>162</v>
      </c>
      <c r="B49" s="33">
        <v>41950</v>
      </c>
      <c r="C49" s="34" t="s">
        <v>191</v>
      </c>
      <c r="D49" s="2">
        <v>3250</v>
      </c>
      <c r="E49" s="34" t="s">
        <v>9</v>
      </c>
      <c r="F49" s="41">
        <v>715</v>
      </c>
      <c r="G49" s="30"/>
      <c r="I49" s="44" t="s">
        <v>69</v>
      </c>
      <c r="J49" s="44" t="s">
        <v>20</v>
      </c>
      <c r="K49" s="44" t="s">
        <v>21</v>
      </c>
      <c r="L49" s="44" t="s">
        <v>19</v>
      </c>
    </row>
    <row r="50" spans="1:12" x14ac:dyDescent="0.25">
      <c r="A50" s="32">
        <v>215</v>
      </c>
      <c r="B50" s="33">
        <v>41953</v>
      </c>
      <c r="C50" s="34" t="s">
        <v>175</v>
      </c>
      <c r="D50" s="2">
        <v>24247.5</v>
      </c>
      <c r="E50" s="34" t="s">
        <v>9</v>
      </c>
      <c r="F50" s="41">
        <v>715</v>
      </c>
      <c r="G50" s="30"/>
      <c r="I50" s="44" t="s">
        <v>39</v>
      </c>
      <c r="J50" s="44" t="s">
        <v>152</v>
      </c>
      <c r="K50" s="44" t="s">
        <v>34</v>
      </c>
      <c r="L50" s="44" t="s">
        <v>147</v>
      </c>
    </row>
    <row r="51" spans="1:12" x14ac:dyDescent="0.25">
      <c r="A51" s="32">
        <v>11</v>
      </c>
      <c r="B51" s="42">
        <v>41953</v>
      </c>
      <c r="C51" s="34" t="s">
        <v>176</v>
      </c>
      <c r="D51" s="45">
        <v>700</v>
      </c>
      <c r="E51" s="34" t="s">
        <v>9</v>
      </c>
      <c r="F51" s="41">
        <v>170</v>
      </c>
      <c r="G51" s="4" t="s">
        <v>7</v>
      </c>
      <c r="J51" s="44" t="s">
        <v>121</v>
      </c>
      <c r="K51" s="44" t="s">
        <v>122</v>
      </c>
      <c r="L51" s="44" t="s">
        <v>123</v>
      </c>
    </row>
    <row r="52" spans="1:12" x14ac:dyDescent="0.25">
      <c r="A52" s="32">
        <v>252</v>
      </c>
      <c r="B52" s="33">
        <v>41953</v>
      </c>
      <c r="C52" s="34" t="s">
        <v>180</v>
      </c>
      <c r="D52" s="2">
        <v>3450</v>
      </c>
      <c r="E52" s="34" t="s">
        <v>9</v>
      </c>
      <c r="F52" s="41">
        <v>715</v>
      </c>
      <c r="G52" s="30"/>
      <c r="I52" s="44" t="s">
        <v>39</v>
      </c>
      <c r="J52" s="44" t="s">
        <v>45</v>
      </c>
      <c r="K52" s="44" t="s">
        <v>84</v>
      </c>
      <c r="L52" s="44" t="s">
        <v>85</v>
      </c>
    </row>
    <row r="53" spans="1:12" x14ac:dyDescent="0.25">
      <c r="A53" s="32">
        <v>15</v>
      </c>
      <c r="B53" s="42">
        <v>41953</v>
      </c>
      <c r="C53" s="34" t="s">
        <v>218</v>
      </c>
      <c r="D53" s="45">
        <v>700</v>
      </c>
      <c r="E53" s="34" t="s">
        <v>9</v>
      </c>
      <c r="F53" s="41">
        <v>170</v>
      </c>
      <c r="G53" s="4" t="s">
        <v>7</v>
      </c>
      <c r="J53" s="44" t="s">
        <v>29</v>
      </c>
      <c r="K53" s="44" t="s">
        <v>125</v>
      </c>
      <c r="L53" s="44" t="s">
        <v>126</v>
      </c>
    </row>
    <row r="54" spans="1:12" x14ac:dyDescent="0.25">
      <c r="A54" s="32">
        <v>16</v>
      </c>
      <c r="B54" s="42">
        <v>41954</v>
      </c>
      <c r="C54" s="34" t="s">
        <v>219</v>
      </c>
      <c r="D54" s="45">
        <v>700</v>
      </c>
      <c r="E54" s="34" t="s">
        <v>9</v>
      </c>
      <c r="F54" s="41">
        <v>170</v>
      </c>
      <c r="G54" s="4" t="s">
        <v>7</v>
      </c>
      <c r="J54" s="44" t="s">
        <v>240</v>
      </c>
      <c r="K54" s="44" t="s">
        <v>141</v>
      </c>
      <c r="L54" s="44" t="s">
        <v>132</v>
      </c>
    </row>
    <row r="55" spans="1:12" x14ac:dyDescent="0.25">
      <c r="A55" s="32">
        <v>333</v>
      </c>
      <c r="B55" s="33">
        <v>41956</v>
      </c>
      <c r="C55" s="34" t="s">
        <v>208</v>
      </c>
      <c r="D55" s="35">
        <v>4200</v>
      </c>
      <c r="E55" s="34" t="s">
        <v>9</v>
      </c>
      <c r="F55" s="41">
        <v>715</v>
      </c>
      <c r="G55" s="4"/>
    </row>
    <row r="56" spans="1:12" x14ac:dyDescent="0.25">
      <c r="A56" s="32">
        <v>20</v>
      </c>
      <c r="B56" s="42">
        <v>41956</v>
      </c>
      <c r="C56" s="34" t="s">
        <v>220</v>
      </c>
      <c r="D56" s="45">
        <v>700</v>
      </c>
      <c r="E56" s="34" t="s">
        <v>9</v>
      </c>
      <c r="F56" s="41">
        <v>170</v>
      </c>
      <c r="G56" s="4" t="s">
        <v>7</v>
      </c>
      <c r="J56" s="44" t="s">
        <v>124</v>
      </c>
      <c r="K56" s="44" t="s">
        <v>61</v>
      </c>
      <c r="L56" s="44" t="s">
        <v>127</v>
      </c>
    </row>
    <row r="57" spans="1:12" x14ac:dyDescent="0.25">
      <c r="A57" s="32">
        <v>345</v>
      </c>
      <c r="B57" s="33">
        <v>41957</v>
      </c>
      <c r="C57" s="34" t="s">
        <v>181</v>
      </c>
      <c r="D57" s="2">
        <v>5507.5</v>
      </c>
      <c r="E57" s="34" t="s">
        <v>9</v>
      </c>
      <c r="F57" s="41">
        <v>715</v>
      </c>
      <c r="G57" s="30"/>
      <c r="J57" s="44" t="s">
        <v>55</v>
      </c>
      <c r="K57" s="44" t="s">
        <v>144</v>
      </c>
      <c r="L57" s="44" t="s">
        <v>145</v>
      </c>
    </row>
    <row r="58" spans="1:12" x14ac:dyDescent="0.25">
      <c r="A58" s="32">
        <v>25</v>
      </c>
      <c r="B58" s="42">
        <v>41957</v>
      </c>
      <c r="C58" s="34" t="s">
        <v>183</v>
      </c>
      <c r="D58" s="45">
        <v>700</v>
      </c>
      <c r="E58" s="34" t="s">
        <v>9</v>
      </c>
      <c r="F58" s="41">
        <v>170</v>
      </c>
      <c r="G58" s="4" t="s">
        <v>7</v>
      </c>
      <c r="J58" s="44" t="s">
        <v>45</v>
      </c>
      <c r="K58" s="44" t="s">
        <v>22</v>
      </c>
      <c r="L58" s="44" t="s">
        <v>10</v>
      </c>
    </row>
    <row r="59" spans="1:12" x14ac:dyDescent="0.25">
      <c r="A59" s="32">
        <v>356</v>
      </c>
      <c r="B59" s="33">
        <v>41957</v>
      </c>
      <c r="C59" s="34" t="s">
        <v>209</v>
      </c>
      <c r="D59" s="45">
        <v>700</v>
      </c>
      <c r="E59" s="34" t="s">
        <v>9</v>
      </c>
      <c r="F59" s="41">
        <v>715</v>
      </c>
      <c r="G59" s="4" t="s">
        <v>7</v>
      </c>
      <c r="J59" s="44" t="s">
        <v>142</v>
      </c>
      <c r="K59" s="44" t="s">
        <v>100</v>
      </c>
      <c r="L59" s="44" t="s">
        <v>143</v>
      </c>
    </row>
    <row r="60" spans="1:12" x14ac:dyDescent="0.25">
      <c r="A60" s="32">
        <v>366</v>
      </c>
      <c r="B60" s="33">
        <v>41957</v>
      </c>
      <c r="C60" s="34" t="s">
        <v>210</v>
      </c>
      <c r="D60" s="2">
        <v>3450</v>
      </c>
      <c r="E60" s="34" t="s">
        <v>9</v>
      </c>
      <c r="F60" s="41">
        <v>715</v>
      </c>
      <c r="G60" s="30"/>
      <c r="I60" s="44" t="s">
        <v>69</v>
      </c>
      <c r="J60" s="44" t="s">
        <v>29</v>
      </c>
      <c r="K60" s="44" t="s">
        <v>31</v>
      </c>
      <c r="L60" s="44" t="s">
        <v>30</v>
      </c>
    </row>
    <row r="61" spans="1:12" x14ac:dyDescent="0.25">
      <c r="A61" s="32">
        <v>370</v>
      </c>
      <c r="B61" s="33">
        <v>41957</v>
      </c>
      <c r="C61" s="34" t="s">
        <v>211</v>
      </c>
      <c r="D61" s="2">
        <v>3450</v>
      </c>
      <c r="E61" s="34" t="s">
        <v>9</v>
      </c>
      <c r="F61" s="41">
        <v>715</v>
      </c>
      <c r="G61" s="30"/>
      <c r="I61" s="44" t="s">
        <v>69</v>
      </c>
      <c r="J61" s="44" t="s">
        <v>16</v>
      </c>
      <c r="K61" s="44" t="s">
        <v>55</v>
      </c>
      <c r="L61" s="44" t="s">
        <v>18</v>
      </c>
    </row>
    <row r="62" spans="1:12" x14ac:dyDescent="0.25">
      <c r="A62" s="32">
        <v>24</v>
      </c>
      <c r="B62" s="42">
        <v>41957</v>
      </c>
      <c r="C62" s="34" t="s">
        <v>221</v>
      </c>
      <c r="D62" s="45">
        <v>700</v>
      </c>
      <c r="E62" s="34" t="s">
        <v>9</v>
      </c>
      <c r="F62" s="41">
        <v>170</v>
      </c>
      <c r="G62" s="4" t="s">
        <v>7</v>
      </c>
      <c r="J62" s="44" t="s">
        <v>135</v>
      </c>
      <c r="K62" s="44" t="s">
        <v>51</v>
      </c>
      <c r="L62" s="44" t="s">
        <v>140</v>
      </c>
    </row>
    <row r="63" spans="1:12" x14ac:dyDescent="0.25">
      <c r="A63" s="32">
        <v>26</v>
      </c>
      <c r="B63" s="42">
        <v>41957</v>
      </c>
      <c r="C63" s="34" t="s">
        <v>222</v>
      </c>
      <c r="D63" s="45">
        <v>700</v>
      </c>
      <c r="E63" s="34" t="s">
        <v>9</v>
      </c>
      <c r="F63" s="41">
        <v>170</v>
      </c>
      <c r="G63" s="4" t="s">
        <v>7</v>
      </c>
      <c r="J63" s="44" t="s">
        <v>239</v>
      </c>
      <c r="K63" s="44" t="s">
        <v>52</v>
      </c>
      <c r="L63" s="44" t="s">
        <v>128</v>
      </c>
    </row>
    <row r="64" spans="1:12" x14ac:dyDescent="0.25">
      <c r="A64" s="32">
        <v>27</v>
      </c>
      <c r="B64" s="42">
        <v>41957</v>
      </c>
      <c r="C64" s="34" t="s">
        <v>223</v>
      </c>
      <c r="D64" s="45">
        <v>700</v>
      </c>
      <c r="E64" s="34" t="s">
        <v>9</v>
      </c>
      <c r="F64" s="41">
        <v>170</v>
      </c>
      <c r="G64" s="4" t="s">
        <v>7</v>
      </c>
      <c r="J64" s="44" t="s">
        <v>138</v>
      </c>
      <c r="K64" s="44" t="s">
        <v>151</v>
      </c>
      <c r="L64" s="44" t="s">
        <v>67</v>
      </c>
    </row>
    <row r="65" spans="1:12" x14ac:dyDescent="0.25">
      <c r="A65" s="32">
        <v>28</v>
      </c>
      <c r="B65" s="42">
        <v>41957</v>
      </c>
      <c r="C65" s="34" t="s">
        <v>224</v>
      </c>
      <c r="D65" s="35">
        <v>700</v>
      </c>
      <c r="E65" s="34" t="s">
        <v>9</v>
      </c>
      <c r="F65" s="41">
        <v>170</v>
      </c>
      <c r="G65" s="4" t="s">
        <v>7</v>
      </c>
    </row>
    <row r="66" spans="1:12" x14ac:dyDescent="0.25">
      <c r="A66" s="32">
        <v>29</v>
      </c>
      <c r="B66" s="42">
        <v>41957</v>
      </c>
      <c r="C66" s="34" t="s">
        <v>225</v>
      </c>
      <c r="D66" s="45">
        <v>700</v>
      </c>
      <c r="E66" s="34" t="s">
        <v>9</v>
      </c>
      <c r="F66" s="41">
        <v>170</v>
      </c>
      <c r="G66" s="4" t="s">
        <v>7</v>
      </c>
      <c r="J66" s="44" t="s">
        <v>241</v>
      </c>
      <c r="K66" s="44" t="s">
        <v>129</v>
      </c>
      <c r="L66" s="44" t="s">
        <v>130</v>
      </c>
    </row>
    <row r="67" spans="1:12" x14ac:dyDescent="0.25">
      <c r="A67" s="32">
        <v>430</v>
      </c>
      <c r="B67" s="33">
        <v>41961</v>
      </c>
      <c r="C67" s="34" t="s">
        <v>184</v>
      </c>
      <c r="D67" s="2">
        <v>2500</v>
      </c>
      <c r="E67" s="34" t="s">
        <v>9</v>
      </c>
      <c r="F67" s="41">
        <v>715</v>
      </c>
      <c r="G67" s="30"/>
      <c r="I67" s="44" t="s">
        <v>69</v>
      </c>
      <c r="J67" s="44" t="s">
        <v>116</v>
      </c>
      <c r="K67" s="44" t="s">
        <v>117</v>
      </c>
      <c r="L67" s="44" t="s">
        <v>10</v>
      </c>
    </row>
    <row r="68" spans="1:12" x14ac:dyDescent="0.25">
      <c r="A68" s="32">
        <v>390</v>
      </c>
      <c r="B68" s="33">
        <v>41961</v>
      </c>
      <c r="C68" s="34" t="s">
        <v>185</v>
      </c>
      <c r="D68" s="2">
        <v>6900</v>
      </c>
      <c r="E68" s="34" t="s">
        <v>9</v>
      </c>
      <c r="F68" s="41">
        <v>715</v>
      </c>
      <c r="G68" s="30"/>
      <c r="I68" s="44" t="s">
        <v>69</v>
      </c>
      <c r="J68" s="44" t="s">
        <v>73</v>
      </c>
      <c r="K68" s="44" t="s">
        <v>11</v>
      </c>
      <c r="L68" s="44" t="s">
        <v>12</v>
      </c>
    </row>
    <row r="69" spans="1:12" x14ac:dyDescent="0.25">
      <c r="A69" s="32">
        <v>391</v>
      </c>
      <c r="B69" s="33">
        <v>41961</v>
      </c>
      <c r="C69" s="34" t="s">
        <v>212</v>
      </c>
      <c r="D69" s="2">
        <v>3450</v>
      </c>
      <c r="E69" s="34" t="s">
        <v>9</v>
      </c>
      <c r="F69" s="41">
        <v>715</v>
      </c>
      <c r="G69" s="30"/>
      <c r="I69" s="44" t="s">
        <v>96</v>
      </c>
      <c r="J69" s="44" t="s">
        <v>46</v>
      </c>
      <c r="K69" s="44" t="s">
        <v>97</v>
      </c>
      <c r="L69" s="44" t="s">
        <v>98</v>
      </c>
    </row>
    <row r="70" spans="1:12" x14ac:dyDescent="0.25">
      <c r="A70" s="32">
        <v>30</v>
      </c>
      <c r="B70" s="42">
        <v>41961</v>
      </c>
      <c r="C70" s="34" t="s">
        <v>226</v>
      </c>
      <c r="D70" s="45">
        <v>700</v>
      </c>
      <c r="E70" s="34" t="s">
        <v>9</v>
      </c>
      <c r="F70" s="41">
        <v>170</v>
      </c>
      <c r="G70" s="4" t="s">
        <v>7</v>
      </c>
      <c r="J70" s="44" t="s">
        <v>238</v>
      </c>
      <c r="K70" s="44" t="s">
        <v>51</v>
      </c>
      <c r="L70" s="44" t="s">
        <v>131</v>
      </c>
    </row>
    <row r="71" spans="1:12" x14ac:dyDescent="0.25">
      <c r="A71" s="32">
        <v>41</v>
      </c>
      <c r="B71" s="42">
        <v>41962</v>
      </c>
      <c r="C71" s="34" t="s">
        <v>227</v>
      </c>
      <c r="D71" s="35">
        <v>700</v>
      </c>
      <c r="E71" s="34" t="s">
        <v>9</v>
      </c>
      <c r="F71" s="41">
        <v>170</v>
      </c>
      <c r="G71" s="4" t="s">
        <v>7</v>
      </c>
    </row>
    <row r="72" spans="1:12" x14ac:dyDescent="0.25">
      <c r="A72" s="32">
        <v>42</v>
      </c>
      <c r="B72" s="42">
        <v>41962</v>
      </c>
      <c r="C72" s="34" t="s">
        <v>228</v>
      </c>
      <c r="D72" s="45">
        <v>700</v>
      </c>
      <c r="E72" s="34" t="s">
        <v>9</v>
      </c>
      <c r="F72" s="41">
        <v>170</v>
      </c>
      <c r="G72" s="4" t="s">
        <v>7</v>
      </c>
      <c r="J72" s="44" t="s">
        <v>118</v>
      </c>
      <c r="K72" s="44" t="s">
        <v>119</v>
      </c>
      <c r="L72" s="44" t="s">
        <v>120</v>
      </c>
    </row>
    <row r="73" spans="1:12" x14ac:dyDescent="0.25">
      <c r="A73" s="32">
        <v>563</v>
      </c>
      <c r="B73" s="33">
        <v>41964</v>
      </c>
      <c r="C73" s="34" t="s">
        <v>213</v>
      </c>
      <c r="D73" s="35">
        <v>3600</v>
      </c>
      <c r="E73" s="34" t="s">
        <v>9</v>
      </c>
      <c r="F73" s="41">
        <v>715</v>
      </c>
      <c r="G73" s="30"/>
    </row>
    <row r="74" spans="1:12" x14ac:dyDescent="0.25">
      <c r="A74" s="32">
        <v>57</v>
      </c>
      <c r="B74" s="42">
        <v>41967</v>
      </c>
      <c r="C74" s="34" t="s">
        <v>187</v>
      </c>
      <c r="D74" s="45">
        <v>700</v>
      </c>
      <c r="E74" s="34" t="s">
        <v>9</v>
      </c>
      <c r="F74" s="41">
        <v>170</v>
      </c>
      <c r="G74" s="4" t="s">
        <v>7</v>
      </c>
      <c r="H74" s="44" t="s">
        <v>229</v>
      </c>
      <c r="J74" s="44" t="s">
        <v>91</v>
      </c>
      <c r="K74" s="44" t="s">
        <v>134</v>
      </c>
      <c r="L74" s="44" t="s">
        <v>133</v>
      </c>
    </row>
    <row r="75" spans="1:12" x14ac:dyDescent="0.25">
      <c r="A75" s="32">
        <v>577</v>
      </c>
      <c r="B75" s="33">
        <v>41967</v>
      </c>
      <c r="C75" s="34" t="s">
        <v>188</v>
      </c>
      <c r="D75" s="2">
        <v>200</v>
      </c>
      <c r="E75" s="34" t="s">
        <v>9</v>
      </c>
      <c r="F75" s="41">
        <v>715</v>
      </c>
      <c r="G75" s="30"/>
      <c r="I75" s="44" t="s">
        <v>69</v>
      </c>
      <c r="J75" s="44" t="s">
        <v>20</v>
      </c>
      <c r="K75" s="44" t="s">
        <v>21</v>
      </c>
      <c r="L75" s="44" t="s">
        <v>19</v>
      </c>
    </row>
    <row r="76" spans="1:12" x14ac:dyDescent="0.25">
      <c r="A76" s="32">
        <v>703</v>
      </c>
      <c r="B76" s="33">
        <v>41971</v>
      </c>
      <c r="C76" s="34" t="s">
        <v>214</v>
      </c>
      <c r="D76" s="2">
        <v>13800</v>
      </c>
      <c r="E76" s="34" t="s">
        <v>9</v>
      </c>
      <c r="F76" s="41">
        <v>715</v>
      </c>
      <c r="G76" s="30"/>
      <c r="I76" s="44" t="s">
        <v>92</v>
      </c>
      <c r="J76" s="44" t="s">
        <v>48</v>
      </c>
      <c r="K76" s="44" t="s">
        <v>78</v>
      </c>
      <c r="L76" s="44" t="s">
        <v>79</v>
      </c>
    </row>
    <row r="77" spans="1:12" x14ac:dyDescent="0.25">
      <c r="A77" s="32">
        <v>705</v>
      </c>
      <c r="B77" s="33">
        <v>41971</v>
      </c>
      <c r="C77" s="34" t="s">
        <v>215</v>
      </c>
      <c r="D77" s="2">
        <v>13800</v>
      </c>
      <c r="E77" s="34" t="s">
        <v>9</v>
      </c>
      <c r="F77" s="41">
        <v>715</v>
      </c>
      <c r="G77" s="30"/>
      <c r="I77" s="44" t="s">
        <v>92</v>
      </c>
      <c r="J77" s="44" t="s">
        <v>146</v>
      </c>
      <c r="K77" s="44" t="s">
        <v>82</v>
      </c>
      <c r="L77" s="44" t="s">
        <v>83</v>
      </c>
    </row>
    <row r="78" spans="1:12" x14ac:dyDescent="0.25">
      <c r="A78" s="32">
        <v>706</v>
      </c>
      <c r="B78" s="33">
        <v>41971</v>
      </c>
      <c r="C78" s="34" t="s">
        <v>216</v>
      </c>
      <c r="D78" s="2">
        <v>13800</v>
      </c>
      <c r="E78" s="34" t="s">
        <v>9</v>
      </c>
      <c r="F78" s="41">
        <v>715</v>
      </c>
      <c r="G78" s="4"/>
      <c r="I78" s="44" t="s">
        <v>92</v>
      </c>
      <c r="J78" s="44" t="s">
        <v>51</v>
      </c>
      <c r="K78" s="44" t="s">
        <v>80</v>
      </c>
      <c r="L78" s="44" t="s">
        <v>81</v>
      </c>
    </row>
    <row r="79" spans="1:12" x14ac:dyDescent="0.25">
      <c r="A79" s="32">
        <v>721</v>
      </c>
      <c r="B79" s="33">
        <v>41971</v>
      </c>
      <c r="C79" s="34" t="s">
        <v>217</v>
      </c>
      <c r="D79" s="2">
        <v>3772.5</v>
      </c>
      <c r="E79" s="34" t="s">
        <v>9</v>
      </c>
      <c r="F79" s="41">
        <v>715</v>
      </c>
      <c r="G79" s="30"/>
      <c r="I79" s="44" t="s">
        <v>92</v>
      </c>
      <c r="J79" s="44" t="s">
        <v>56</v>
      </c>
      <c r="K79" s="44" t="s">
        <v>57</v>
      </c>
      <c r="L79" s="44" t="s">
        <v>237</v>
      </c>
    </row>
    <row r="80" spans="1:12" x14ac:dyDescent="0.25">
      <c r="A80" s="32"/>
      <c r="B80" s="42"/>
      <c r="C80" s="36" t="s">
        <v>8</v>
      </c>
      <c r="D80" s="37">
        <f>SUM(D6:D79)</f>
        <v>263347</v>
      </c>
      <c r="E80" s="34"/>
      <c r="F80" s="41"/>
      <c r="G80" s="41"/>
      <c r="H80" s="4"/>
    </row>
    <row r="81" spans="2:7" x14ac:dyDescent="0.25">
      <c r="C81" s="3" t="s">
        <v>115</v>
      </c>
    </row>
    <row r="82" spans="2:7" x14ac:dyDescent="0.25">
      <c r="B82" s="43">
        <v>41943</v>
      </c>
      <c r="C82" s="34" t="s">
        <v>249</v>
      </c>
      <c r="D82" s="47">
        <v>7372.5</v>
      </c>
    </row>
    <row r="83" spans="2:7" x14ac:dyDescent="0.25">
      <c r="B83" s="43">
        <v>41943</v>
      </c>
      <c r="C83" s="34" t="s">
        <v>248</v>
      </c>
      <c r="D83" s="47">
        <v>4768</v>
      </c>
    </row>
    <row r="84" spans="2:7" x14ac:dyDescent="0.25">
      <c r="C84" s="3" t="s">
        <v>150</v>
      </c>
      <c r="D84" s="48">
        <f>SUM(D82:D83)</f>
        <v>12140.5</v>
      </c>
    </row>
    <row r="85" spans="2:7" x14ac:dyDescent="0.25">
      <c r="C85" s="34"/>
      <c r="E85" s="44">
        <v>0</v>
      </c>
    </row>
    <row r="86" spans="2:7" x14ac:dyDescent="0.25">
      <c r="C86" s="34" t="s">
        <v>112</v>
      </c>
      <c r="D86" s="49">
        <f>D6+D9+D10+D16+D17+D20+D23+D28+D35+D41+D42+D43+D44+D45+D47+D48+D51+D53+D54+D56+D58+D59+D62+D63+D64+D65+D66+D70+D71+D72+D74</f>
        <v>53856</v>
      </c>
      <c r="G86" s="19"/>
    </row>
  </sheetData>
  <sortState ref="A6:G79">
    <sortCondition ref="B6:B79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tabSelected="1" workbookViewId="0">
      <selection activeCell="E33" sqref="E33"/>
    </sheetView>
  </sheetViews>
  <sheetFormatPr baseColWidth="10" defaultRowHeight="12.75" x14ac:dyDescent="0.25"/>
  <cols>
    <col min="1" max="1" width="3.6640625" style="1" customWidth="1"/>
    <col min="2" max="2" width="12" style="1"/>
    <col min="3" max="3" width="37.6640625" style="1" bestFit="1" customWidth="1"/>
    <col min="4" max="4" width="14.5" style="6" bestFit="1" customWidth="1"/>
    <col min="5" max="5" width="44.6640625" style="8" customWidth="1"/>
    <col min="6" max="6" width="7.33203125" style="8" customWidth="1"/>
    <col min="7" max="7" width="32.5" style="1" customWidth="1"/>
    <col min="8" max="8" width="9.33203125" style="1" customWidth="1"/>
    <col min="9" max="256" width="12" style="1"/>
    <col min="257" max="257" width="3.6640625" style="1" customWidth="1"/>
    <col min="258" max="258" width="12" style="1"/>
    <col min="259" max="259" width="37.6640625" style="1" bestFit="1" customWidth="1"/>
    <col min="260" max="260" width="14.5" style="1" bestFit="1" customWidth="1"/>
    <col min="261" max="261" width="35.1640625" style="1" customWidth="1"/>
    <col min="262" max="262" width="7.33203125" style="1" customWidth="1"/>
    <col min="263" max="263" width="32.5" style="1" customWidth="1"/>
    <col min="264" max="264" width="9.33203125" style="1" customWidth="1"/>
    <col min="265" max="512" width="12" style="1"/>
    <col min="513" max="513" width="3.6640625" style="1" customWidth="1"/>
    <col min="514" max="514" width="12" style="1"/>
    <col min="515" max="515" width="37.6640625" style="1" bestFit="1" customWidth="1"/>
    <col min="516" max="516" width="14.5" style="1" bestFit="1" customWidth="1"/>
    <col min="517" max="517" width="35.1640625" style="1" customWidth="1"/>
    <col min="518" max="518" width="7.33203125" style="1" customWidth="1"/>
    <col min="519" max="519" width="32.5" style="1" customWidth="1"/>
    <col min="520" max="520" width="9.33203125" style="1" customWidth="1"/>
    <col min="521" max="768" width="12" style="1"/>
    <col min="769" max="769" width="3.6640625" style="1" customWidth="1"/>
    <col min="770" max="770" width="12" style="1"/>
    <col min="771" max="771" width="37.6640625" style="1" bestFit="1" customWidth="1"/>
    <col min="772" max="772" width="14.5" style="1" bestFit="1" customWidth="1"/>
    <col min="773" max="773" width="35.1640625" style="1" customWidth="1"/>
    <col min="774" max="774" width="7.33203125" style="1" customWidth="1"/>
    <col min="775" max="775" width="32.5" style="1" customWidth="1"/>
    <col min="776" max="776" width="9.33203125" style="1" customWidth="1"/>
    <col min="777" max="1024" width="12" style="1"/>
    <col min="1025" max="1025" width="3.6640625" style="1" customWidth="1"/>
    <col min="1026" max="1026" width="12" style="1"/>
    <col min="1027" max="1027" width="37.6640625" style="1" bestFit="1" customWidth="1"/>
    <col min="1028" max="1028" width="14.5" style="1" bestFit="1" customWidth="1"/>
    <col min="1029" max="1029" width="35.1640625" style="1" customWidth="1"/>
    <col min="1030" max="1030" width="7.33203125" style="1" customWidth="1"/>
    <col min="1031" max="1031" width="32.5" style="1" customWidth="1"/>
    <col min="1032" max="1032" width="9.33203125" style="1" customWidth="1"/>
    <col min="1033" max="1280" width="12" style="1"/>
    <col min="1281" max="1281" width="3.6640625" style="1" customWidth="1"/>
    <col min="1282" max="1282" width="12" style="1"/>
    <col min="1283" max="1283" width="37.6640625" style="1" bestFit="1" customWidth="1"/>
    <col min="1284" max="1284" width="14.5" style="1" bestFit="1" customWidth="1"/>
    <col min="1285" max="1285" width="35.1640625" style="1" customWidth="1"/>
    <col min="1286" max="1286" width="7.33203125" style="1" customWidth="1"/>
    <col min="1287" max="1287" width="32.5" style="1" customWidth="1"/>
    <col min="1288" max="1288" width="9.33203125" style="1" customWidth="1"/>
    <col min="1289" max="1536" width="12" style="1"/>
    <col min="1537" max="1537" width="3.6640625" style="1" customWidth="1"/>
    <col min="1538" max="1538" width="12" style="1"/>
    <col min="1539" max="1539" width="37.6640625" style="1" bestFit="1" customWidth="1"/>
    <col min="1540" max="1540" width="14.5" style="1" bestFit="1" customWidth="1"/>
    <col min="1541" max="1541" width="35.1640625" style="1" customWidth="1"/>
    <col min="1542" max="1542" width="7.33203125" style="1" customWidth="1"/>
    <col min="1543" max="1543" width="32.5" style="1" customWidth="1"/>
    <col min="1544" max="1544" width="9.33203125" style="1" customWidth="1"/>
    <col min="1545" max="1792" width="12" style="1"/>
    <col min="1793" max="1793" width="3.6640625" style="1" customWidth="1"/>
    <col min="1794" max="1794" width="12" style="1"/>
    <col min="1795" max="1795" width="37.6640625" style="1" bestFit="1" customWidth="1"/>
    <col min="1796" max="1796" width="14.5" style="1" bestFit="1" customWidth="1"/>
    <col min="1797" max="1797" width="35.1640625" style="1" customWidth="1"/>
    <col min="1798" max="1798" width="7.33203125" style="1" customWidth="1"/>
    <col min="1799" max="1799" width="32.5" style="1" customWidth="1"/>
    <col min="1800" max="1800" width="9.33203125" style="1" customWidth="1"/>
    <col min="1801" max="2048" width="12" style="1"/>
    <col min="2049" max="2049" width="3.6640625" style="1" customWidth="1"/>
    <col min="2050" max="2050" width="12" style="1"/>
    <col min="2051" max="2051" width="37.6640625" style="1" bestFit="1" customWidth="1"/>
    <col min="2052" max="2052" width="14.5" style="1" bestFit="1" customWidth="1"/>
    <col min="2053" max="2053" width="35.1640625" style="1" customWidth="1"/>
    <col min="2054" max="2054" width="7.33203125" style="1" customWidth="1"/>
    <col min="2055" max="2055" width="32.5" style="1" customWidth="1"/>
    <col min="2056" max="2056" width="9.33203125" style="1" customWidth="1"/>
    <col min="2057" max="2304" width="12" style="1"/>
    <col min="2305" max="2305" width="3.6640625" style="1" customWidth="1"/>
    <col min="2306" max="2306" width="12" style="1"/>
    <col min="2307" max="2307" width="37.6640625" style="1" bestFit="1" customWidth="1"/>
    <col min="2308" max="2308" width="14.5" style="1" bestFit="1" customWidth="1"/>
    <col min="2309" max="2309" width="35.1640625" style="1" customWidth="1"/>
    <col min="2310" max="2310" width="7.33203125" style="1" customWidth="1"/>
    <col min="2311" max="2311" width="32.5" style="1" customWidth="1"/>
    <col min="2312" max="2312" width="9.33203125" style="1" customWidth="1"/>
    <col min="2313" max="2560" width="12" style="1"/>
    <col min="2561" max="2561" width="3.6640625" style="1" customWidth="1"/>
    <col min="2562" max="2562" width="12" style="1"/>
    <col min="2563" max="2563" width="37.6640625" style="1" bestFit="1" customWidth="1"/>
    <col min="2564" max="2564" width="14.5" style="1" bestFit="1" customWidth="1"/>
    <col min="2565" max="2565" width="35.1640625" style="1" customWidth="1"/>
    <col min="2566" max="2566" width="7.33203125" style="1" customWidth="1"/>
    <col min="2567" max="2567" width="32.5" style="1" customWidth="1"/>
    <col min="2568" max="2568" width="9.33203125" style="1" customWidth="1"/>
    <col min="2569" max="2816" width="12" style="1"/>
    <col min="2817" max="2817" width="3.6640625" style="1" customWidth="1"/>
    <col min="2818" max="2818" width="12" style="1"/>
    <col min="2819" max="2819" width="37.6640625" style="1" bestFit="1" customWidth="1"/>
    <col min="2820" max="2820" width="14.5" style="1" bestFit="1" customWidth="1"/>
    <col min="2821" max="2821" width="35.1640625" style="1" customWidth="1"/>
    <col min="2822" max="2822" width="7.33203125" style="1" customWidth="1"/>
    <col min="2823" max="2823" width="32.5" style="1" customWidth="1"/>
    <col min="2824" max="2824" width="9.33203125" style="1" customWidth="1"/>
    <col min="2825" max="3072" width="12" style="1"/>
    <col min="3073" max="3073" width="3.6640625" style="1" customWidth="1"/>
    <col min="3074" max="3074" width="12" style="1"/>
    <col min="3075" max="3075" width="37.6640625" style="1" bestFit="1" customWidth="1"/>
    <col min="3076" max="3076" width="14.5" style="1" bestFit="1" customWidth="1"/>
    <col min="3077" max="3077" width="35.1640625" style="1" customWidth="1"/>
    <col min="3078" max="3078" width="7.33203125" style="1" customWidth="1"/>
    <col min="3079" max="3079" width="32.5" style="1" customWidth="1"/>
    <col min="3080" max="3080" width="9.33203125" style="1" customWidth="1"/>
    <col min="3081" max="3328" width="12" style="1"/>
    <col min="3329" max="3329" width="3.6640625" style="1" customWidth="1"/>
    <col min="3330" max="3330" width="12" style="1"/>
    <col min="3331" max="3331" width="37.6640625" style="1" bestFit="1" customWidth="1"/>
    <col min="3332" max="3332" width="14.5" style="1" bestFit="1" customWidth="1"/>
    <col min="3333" max="3333" width="35.1640625" style="1" customWidth="1"/>
    <col min="3334" max="3334" width="7.33203125" style="1" customWidth="1"/>
    <col min="3335" max="3335" width="32.5" style="1" customWidth="1"/>
    <col min="3336" max="3336" width="9.33203125" style="1" customWidth="1"/>
    <col min="3337" max="3584" width="12" style="1"/>
    <col min="3585" max="3585" width="3.6640625" style="1" customWidth="1"/>
    <col min="3586" max="3586" width="12" style="1"/>
    <col min="3587" max="3587" width="37.6640625" style="1" bestFit="1" customWidth="1"/>
    <col min="3588" max="3588" width="14.5" style="1" bestFit="1" customWidth="1"/>
    <col min="3589" max="3589" width="35.1640625" style="1" customWidth="1"/>
    <col min="3590" max="3590" width="7.33203125" style="1" customWidth="1"/>
    <col min="3591" max="3591" width="32.5" style="1" customWidth="1"/>
    <col min="3592" max="3592" width="9.33203125" style="1" customWidth="1"/>
    <col min="3593" max="3840" width="12" style="1"/>
    <col min="3841" max="3841" width="3.6640625" style="1" customWidth="1"/>
    <col min="3842" max="3842" width="12" style="1"/>
    <col min="3843" max="3843" width="37.6640625" style="1" bestFit="1" customWidth="1"/>
    <col min="3844" max="3844" width="14.5" style="1" bestFit="1" customWidth="1"/>
    <col min="3845" max="3845" width="35.1640625" style="1" customWidth="1"/>
    <col min="3846" max="3846" width="7.33203125" style="1" customWidth="1"/>
    <col min="3847" max="3847" width="32.5" style="1" customWidth="1"/>
    <col min="3848" max="3848" width="9.33203125" style="1" customWidth="1"/>
    <col min="3849" max="4096" width="12" style="1"/>
    <col min="4097" max="4097" width="3.6640625" style="1" customWidth="1"/>
    <col min="4098" max="4098" width="12" style="1"/>
    <col min="4099" max="4099" width="37.6640625" style="1" bestFit="1" customWidth="1"/>
    <col min="4100" max="4100" width="14.5" style="1" bestFit="1" customWidth="1"/>
    <col min="4101" max="4101" width="35.1640625" style="1" customWidth="1"/>
    <col min="4102" max="4102" width="7.33203125" style="1" customWidth="1"/>
    <col min="4103" max="4103" width="32.5" style="1" customWidth="1"/>
    <col min="4104" max="4104" width="9.33203125" style="1" customWidth="1"/>
    <col min="4105" max="4352" width="12" style="1"/>
    <col min="4353" max="4353" width="3.6640625" style="1" customWidth="1"/>
    <col min="4354" max="4354" width="12" style="1"/>
    <col min="4355" max="4355" width="37.6640625" style="1" bestFit="1" customWidth="1"/>
    <col min="4356" max="4356" width="14.5" style="1" bestFit="1" customWidth="1"/>
    <col min="4357" max="4357" width="35.1640625" style="1" customWidth="1"/>
    <col min="4358" max="4358" width="7.33203125" style="1" customWidth="1"/>
    <col min="4359" max="4359" width="32.5" style="1" customWidth="1"/>
    <col min="4360" max="4360" width="9.33203125" style="1" customWidth="1"/>
    <col min="4361" max="4608" width="12" style="1"/>
    <col min="4609" max="4609" width="3.6640625" style="1" customWidth="1"/>
    <col min="4610" max="4610" width="12" style="1"/>
    <col min="4611" max="4611" width="37.6640625" style="1" bestFit="1" customWidth="1"/>
    <col min="4612" max="4612" width="14.5" style="1" bestFit="1" customWidth="1"/>
    <col min="4613" max="4613" width="35.1640625" style="1" customWidth="1"/>
    <col min="4614" max="4614" width="7.33203125" style="1" customWidth="1"/>
    <col min="4615" max="4615" width="32.5" style="1" customWidth="1"/>
    <col min="4616" max="4616" width="9.33203125" style="1" customWidth="1"/>
    <col min="4617" max="4864" width="12" style="1"/>
    <col min="4865" max="4865" width="3.6640625" style="1" customWidth="1"/>
    <col min="4866" max="4866" width="12" style="1"/>
    <col min="4867" max="4867" width="37.6640625" style="1" bestFit="1" customWidth="1"/>
    <col min="4868" max="4868" width="14.5" style="1" bestFit="1" customWidth="1"/>
    <col min="4869" max="4869" width="35.1640625" style="1" customWidth="1"/>
    <col min="4870" max="4870" width="7.33203125" style="1" customWidth="1"/>
    <col min="4871" max="4871" width="32.5" style="1" customWidth="1"/>
    <col min="4872" max="4872" width="9.33203125" style="1" customWidth="1"/>
    <col min="4873" max="5120" width="12" style="1"/>
    <col min="5121" max="5121" width="3.6640625" style="1" customWidth="1"/>
    <col min="5122" max="5122" width="12" style="1"/>
    <col min="5123" max="5123" width="37.6640625" style="1" bestFit="1" customWidth="1"/>
    <col min="5124" max="5124" width="14.5" style="1" bestFit="1" customWidth="1"/>
    <col min="5125" max="5125" width="35.1640625" style="1" customWidth="1"/>
    <col min="5126" max="5126" width="7.33203125" style="1" customWidth="1"/>
    <col min="5127" max="5127" width="32.5" style="1" customWidth="1"/>
    <col min="5128" max="5128" width="9.33203125" style="1" customWidth="1"/>
    <col min="5129" max="5376" width="12" style="1"/>
    <col min="5377" max="5377" width="3.6640625" style="1" customWidth="1"/>
    <col min="5378" max="5378" width="12" style="1"/>
    <col min="5379" max="5379" width="37.6640625" style="1" bestFit="1" customWidth="1"/>
    <col min="5380" max="5380" width="14.5" style="1" bestFit="1" customWidth="1"/>
    <col min="5381" max="5381" width="35.1640625" style="1" customWidth="1"/>
    <col min="5382" max="5382" width="7.33203125" style="1" customWidth="1"/>
    <col min="5383" max="5383" width="32.5" style="1" customWidth="1"/>
    <col min="5384" max="5384" width="9.33203125" style="1" customWidth="1"/>
    <col min="5385" max="5632" width="12" style="1"/>
    <col min="5633" max="5633" width="3.6640625" style="1" customWidth="1"/>
    <col min="5634" max="5634" width="12" style="1"/>
    <col min="5635" max="5635" width="37.6640625" style="1" bestFit="1" customWidth="1"/>
    <col min="5636" max="5636" width="14.5" style="1" bestFit="1" customWidth="1"/>
    <col min="5637" max="5637" width="35.1640625" style="1" customWidth="1"/>
    <col min="5638" max="5638" width="7.33203125" style="1" customWidth="1"/>
    <col min="5639" max="5639" width="32.5" style="1" customWidth="1"/>
    <col min="5640" max="5640" width="9.33203125" style="1" customWidth="1"/>
    <col min="5641" max="5888" width="12" style="1"/>
    <col min="5889" max="5889" width="3.6640625" style="1" customWidth="1"/>
    <col min="5890" max="5890" width="12" style="1"/>
    <col min="5891" max="5891" width="37.6640625" style="1" bestFit="1" customWidth="1"/>
    <col min="5892" max="5892" width="14.5" style="1" bestFit="1" customWidth="1"/>
    <col min="5893" max="5893" width="35.1640625" style="1" customWidth="1"/>
    <col min="5894" max="5894" width="7.33203125" style="1" customWidth="1"/>
    <col min="5895" max="5895" width="32.5" style="1" customWidth="1"/>
    <col min="5896" max="5896" width="9.33203125" style="1" customWidth="1"/>
    <col min="5897" max="6144" width="12" style="1"/>
    <col min="6145" max="6145" width="3.6640625" style="1" customWidth="1"/>
    <col min="6146" max="6146" width="12" style="1"/>
    <col min="6147" max="6147" width="37.6640625" style="1" bestFit="1" customWidth="1"/>
    <col min="6148" max="6148" width="14.5" style="1" bestFit="1" customWidth="1"/>
    <col min="6149" max="6149" width="35.1640625" style="1" customWidth="1"/>
    <col min="6150" max="6150" width="7.33203125" style="1" customWidth="1"/>
    <col min="6151" max="6151" width="32.5" style="1" customWidth="1"/>
    <col min="6152" max="6152" width="9.33203125" style="1" customWidth="1"/>
    <col min="6153" max="6400" width="12" style="1"/>
    <col min="6401" max="6401" width="3.6640625" style="1" customWidth="1"/>
    <col min="6402" max="6402" width="12" style="1"/>
    <col min="6403" max="6403" width="37.6640625" style="1" bestFit="1" customWidth="1"/>
    <col min="6404" max="6404" width="14.5" style="1" bestFit="1" customWidth="1"/>
    <col min="6405" max="6405" width="35.1640625" style="1" customWidth="1"/>
    <col min="6406" max="6406" width="7.33203125" style="1" customWidth="1"/>
    <col min="6407" max="6407" width="32.5" style="1" customWidth="1"/>
    <col min="6408" max="6408" width="9.33203125" style="1" customWidth="1"/>
    <col min="6409" max="6656" width="12" style="1"/>
    <col min="6657" max="6657" width="3.6640625" style="1" customWidth="1"/>
    <col min="6658" max="6658" width="12" style="1"/>
    <col min="6659" max="6659" width="37.6640625" style="1" bestFit="1" customWidth="1"/>
    <col min="6660" max="6660" width="14.5" style="1" bestFit="1" customWidth="1"/>
    <col min="6661" max="6661" width="35.1640625" style="1" customWidth="1"/>
    <col min="6662" max="6662" width="7.33203125" style="1" customWidth="1"/>
    <col min="6663" max="6663" width="32.5" style="1" customWidth="1"/>
    <col min="6664" max="6664" width="9.33203125" style="1" customWidth="1"/>
    <col min="6665" max="6912" width="12" style="1"/>
    <col min="6913" max="6913" width="3.6640625" style="1" customWidth="1"/>
    <col min="6914" max="6914" width="12" style="1"/>
    <col min="6915" max="6915" width="37.6640625" style="1" bestFit="1" customWidth="1"/>
    <col min="6916" max="6916" width="14.5" style="1" bestFit="1" customWidth="1"/>
    <col min="6917" max="6917" width="35.1640625" style="1" customWidth="1"/>
    <col min="6918" max="6918" width="7.33203125" style="1" customWidth="1"/>
    <col min="6919" max="6919" width="32.5" style="1" customWidth="1"/>
    <col min="6920" max="6920" width="9.33203125" style="1" customWidth="1"/>
    <col min="6921" max="7168" width="12" style="1"/>
    <col min="7169" max="7169" width="3.6640625" style="1" customWidth="1"/>
    <col min="7170" max="7170" width="12" style="1"/>
    <col min="7171" max="7171" width="37.6640625" style="1" bestFit="1" customWidth="1"/>
    <col min="7172" max="7172" width="14.5" style="1" bestFit="1" customWidth="1"/>
    <col min="7173" max="7173" width="35.1640625" style="1" customWidth="1"/>
    <col min="7174" max="7174" width="7.33203125" style="1" customWidth="1"/>
    <col min="7175" max="7175" width="32.5" style="1" customWidth="1"/>
    <col min="7176" max="7176" width="9.33203125" style="1" customWidth="1"/>
    <col min="7177" max="7424" width="12" style="1"/>
    <col min="7425" max="7425" width="3.6640625" style="1" customWidth="1"/>
    <col min="7426" max="7426" width="12" style="1"/>
    <col min="7427" max="7427" width="37.6640625" style="1" bestFit="1" customWidth="1"/>
    <col min="7428" max="7428" width="14.5" style="1" bestFit="1" customWidth="1"/>
    <col min="7429" max="7429" width="35.1640625" style="1" customWidth="1"/>
    <col min="7430" max="7430" width="7.33203125" style="1" customWidth="1"/>
    <col min="7431" max="7431" width="32.5" style="1" customWidth="1"/>
    <col min="7432" max="7432" width="9.33203125" style="1" customWidth="1"/>
    <col min="7433" max="7680" width="12" style="1"/>
    <col min="7681" max="7681" width="3.6640625" style="1" customWidth="1"/>
    <col min="7682" max="7682" width="12" style="1"/>
    <col min="7683" max="7683" width="37.6640625" style="1" bestFit="1" customWidth="1"/>
    <col min="7684" max="7684" width="14.5" style="1" bestFit="1" customWidth="1"/>
    <col min="7685" max="7685" width="35.1640625" style="1" customWidth="1"/>
    <col min="7686" max="7686" width="7.33203125" style="1" customWidth="1"/>
    <col min="7687" max="7687" width="32.5" style="1" customWidth="1"/>
    <col min="7688" max="7688" width="9.33203125" style="1" customWidth="1"/>
    <col min="7689" max="7936" width="12" style="1"/>
    <col min="7937" max="7937" width="3.6640625" style="1" customWidth="1"/>
    <col min="7938" max="7938" width="12" style="1"/>
    <col min="7939" max="7939" width="37.6640625" style="1" bestFit="1" customWidth="1"/>
    <col min="7940" max="7940" width="14.5" style="1" bestFit="1" customWidth="1"/>
    <col min="7941" max="7941" width="35.1640625" style="1" customWidth="1"/>
    <col min="7942" max="7942" width="7.33203125" style="1" customWidth="1"/>
    <col min="7943" max="7943" width="32.5" style="1" customWidth="1"/>
    <col min="7944" max="7944" width="9.33203125" style="1" customWidth="1"/>
    <col min="7945" max="8192" width="12" style="1"/>
    <col min="8193" max="8193" width="3.6640625" style="1" customWidth="1"/>
    <col min="8194" max="8194" width="12" style="1"/>
    <col min="8195" max="8195" width="37.6640625" style="1" bestFit="1" customWidth="1"/>
    <col min="8196" max="8196" width="14.5" style="1" bestFit="1" customWidth="1"/>
    <col min="8197" max="8197" width="35.1640625" style="1" customWidth="1"/>
    <col min="8198" max="8198" width="7.33203125" style="1" customWidth="1"/>
    <col min="8199" max="8199" width="32.5" style="1" customWidth="1"/>
    <col min="8200" max="8200" width="9.33203125" style="1" customWidth="1"/>
    <col min="8201" max="8448" width="12" style="1"/>
    <col min="8449" max="8449" width="3.6640625" style="1" customWidth="1"/>
    <col min="8450" max="8450" width="12" style="1"/>
    <col min="8451" max="8451" width="37.6640625" style="1" bestFit="1" customWidth="1"/>
    <col min="8452" max="8452" width="14.5" style="1" bestFit="1" customWidth="1"/>
    <col min="8453" max="8453" width="35.1640625" style="1" customWidth="1"/>
    <col min="8454" max="8454" width="7.33203125" style="1" customWidth="1"/>
    <col min="8455" max="8455" width="32.5" style="1" customWidth="1"/>
    <col min="8456" max="8456" width="9.33203125" style="1" customWidth="1"/>
    <col min="8457" max="8704" width="12" style="1"/>
    <col min="8705" max="8705" width="3.6640625" style="1" customWidth="1"/>
    <col min="8706" max="8706" width="12" style="1"/>
    <col min="8707" max="8707" width="37.6640625" style="1" bestFit="1" customWidth="1"/>
    <col min="8708" max="8708" width="14.5" style="1" bestFit="1" customWidth="1"/>
    <col min="8709" max="8709" width="35.1640625" style="1" customWidth="1"/>
    <col min="8710" max="8710" width="7.33203125" style="1" customWidth="1"/>
    <col min="8711" max="8711" width="32.5" style="1" customWidth="1"/>
    <col min="8712" max="8712" width="9.33203125" style="1" customWidth="1"/>
    <col min="8713" max="8960" width="12" style="1"/>
    <col min="8961" max="8961" width="3.6640625" style="1" customWidth="1"/>
    <col min="8962" max="8962" width="12" style="1"/>
    <col min="8963" max="8963" width="37.6640625" style="1" bestFit="1" customWidth="1"/>
    <col min="8964" max="8964" width="14.5" style="1" bestFit="1" customWidth="1"/>
    <col min="8965" max="8965" width="35.1640625" style="1" customWidth="1"/>
    <col min="8966" max="8966" width="7.33203125" style="1" customWidth="1"/>
    <col min="8967" max="8967" width="32.5" style="1" customWidth="1"/>
    <col min="8968" max="8968" width="9.33203125" style="1" customWidth="1"/>
    <col min="8969" max="9216" width="12" style="1"/>
    <col min="9217" max="9217" width="3.6640625" style="1" customWidth="1"/>
    <col min="9218" max="9218" width="12" style="1"/>
    <col min="9219" max="9219" width="37.6640625" style="1" bestFit="1" customWidth="1"/>
    <col min="9220" max="9220" width="14.5" style="1" bestFit="1" customWidth="1"/>
    <col min="9221" max="9221" width="35.1640625" style="1" customWidth="1"/>
    <col min="9222" max="9222" width="7.33203125" style="1" customWidth="1"/>
    <col min="9223" max="9223" width="32.5" style="1" customWidth="1"/>
    <col min="9224" max="9224" width="9.33203125" style="1" customWidth="1"/>
    <col min="9225" max="9472" width="12" style="1"/>
    <col min="9473" max="9473" width="3.6640625" style="1" customWidth="1"/>
    <col min="9474" max="9474" width="12" style="1"/>
    <col min="9475" max="9475" width="37.6640625" style="1" bestFit="1" customWidth="1"/>
    <col min="9476" max="9476" width="14.5" style="1" bestFit="1" customWidth="1"/>
    <col min="9477" max="9477" width="35.1640625" style="1" customWidth="1"/>
    <col min="9478" max="9478" width="7.33203125" style="1" customWidth="1"/>
    <col min="9479" max="9479" width="32.5" style="1" customWidth="1"/>
    <col min="9480" max="9480" width="9.33203125" style="1" customWidth="1"/>
    <col min="9481" max="9728" width="12" style="1"/>
    <col min="9729" max="9729" width="3.6640625" style="1" customWidth="1"/>
    <col min="9730" max="9730" width="12" style="1"/>
    <col min="9731" max="9731" width="37.6640625" style="1" bestFit="1" customWidth="1"/>
    <col min="9732" max="9732" width="14.5" style="1" bestFit="1" customWidth="1"/>
    <col min="9733" max="9733" width="35.1640625" style="1" customWidth="1"/>
    <col min="9734" max="9734" width="7.33203125" style="1" customWidth="1"/>
    <col min="9735" max="9735" width="32.5" style="1" customWidth="1"/>
    <col min="9736" max="9736" width="9.33203125" style="1" customWidth="1"/>
    <col min="9737" max="9984" width="12" style="1"/>
    <col min="9985" max="9985" width="3.6640625" style="1" customWidth="1"/>
    <col min="9986" max="9986" width="12" style="1"/>
    <col min="9987" max="9987" width="37.6640625" style="1" bestFit="1" customWidth="1"/>
    <col min="9988" max="9988" width="14.5" style="1" bestFit="1" customWidth="1"/>
    <col min="9989" max="9989" width="35.1640625" style="1" customWidth="1"/>
    <col min="9990" max="9990" width="7.33203125" style="1" customWidth="1"/>
    <col min="9991" max="9991" width="32.5" style="1" customWidth="1"/>
    <col min="9992" max="9992" width="9.33203125" style="1" customWidth="1"/>
    <col min="9993" max="10240" width="12" style="1"/>
    <col min="10241" max="10241" width="3.6640625" style="1" customWidth="1"/>
    <col min="10242" max="10242" width="12" style="1"/>
    <col min="10243" max="10243" width="37.6640625" style="1" bestFit="1" customWidth="1"/>
    <col min="10244" max="10244" width="14.5" style="1" bestFit="1" customWidth="1"/>
    <col min="10245" max="10245" width="35.1640625" style="1" customWidth="1"/>
    <col min="10246" max="10246" width="7.33203125" style="1" customWidth="1"/>
    <col min="10247" max="10247" width="32.5" style="1" customWidth="1"/>
    <col min="10248" max="10248" width="9.33203125" style="1" customWidth="1"/>
    <col min="10249" max="10496" width="12" style="1"/>
    <col min="10497" max="10497" width="3.6640625" style="1" customWidth="1"/>
    <col min="10498" max="10498" width="12" style="1"/>
    <col min="10499" max="10499" width="37.6640625" style="1" bestFit="1" customWidth="1"/>
    <col min="10500" max="10500" width="14.5" style="1" bestFit="1" customWidth="1"/>
    <col min="10501" max="10501" width="35.1640625" style="1" customWidth="1"/>
    <col min="10502" max="10502" width="7.33203125" style="1" customWidth="1"/>
    <col min="10503" max="10503" width="32.5" style="1" customWidth="1"/>
    <col min="10504" max="10504" width="9.33203125" style="1" customWidth="1"/>
    <col min="10505" max="10752" width="12" style="1"/>
    <col min="10753" max="10753" width="3.6640625" style="1" customWidth="1"/>
    <col min="10754" max="10754" width="12" style="1"/>
    <col min="10755" max="10755" width="37.6640625" style="1" bestFit="1" customWidth="1"/>
    <col min="10756" max="10756" width="14.5" style="1" bestFit="1" customWidth="1"/>
    <col min="10757" max="10757" width="35.1640625" style="1" customWidth="1"/>
    <col min="10758" max="10758" width="7.33203125" style="1" customWidth="1"/>
    <col min="10759" max="10759" width="32.5" style="1" customWidth="1"/>
    <col min="10760" max="10760" width="9.33203125" style="1" customWidth="1"/>
    <col min="10761" max="11008" width="12" style="1"/>
    <col min="11009" max="11009" width="3.6640625" style="1" customWidth="1"/>
    <col min="11010" max="11010" width="12" style="1"/>
    <col min="11011" max="11011" width="37.6640625" style="1" bestFit="1" customWidth="1"/>
    <col min="11012" max="11012" width="14.5" style="1" bestFit="1" customWidth="1"/>
    <col min="11013" max="11013" width="35.1640625" style="1" customWidth="1"/>
    <col min="11014" max="11014" width="7.33203125" style="1" customWidth="1"/>
    <col min="11015" max="11015" width="32.5" style="1" customWidth="1"/>
    <col min="11016" max="11016" width="9.33203125" style="1" customWidth="1"/>
    <col min="11017" max="11264" width="12" style="1"/>
    <col min="11265" max="11265" width="3.6640625" style="1" customWidth="1"/>
    <col min="11266" max="11266" width="12" style="1"/>
    <col min="11267" max="11267" width="37.6640625" style="1" bestFit="1" customWidth="1"/>
    <col min="11268" max="11268" width="14.5" style="1" bestFit="1" customWidth="1"/>
    <col min="11269" max="11269" width="35.1640625" style="1" customWidth="1"/>
    <col min="11270" max="11270" width="7.33203125" style="1" customWidth="1"/>
    <col min="11271" max="11271" width="32.5" style="1" customWidth="1"/>
    <col min="11272" max="11272" width="9.33203125" style="1" customWidth="1"/>
    <col min="11273" max="11520" width="12" style="1"/>
    <col min="11521" max="11521" width="3.6640625" style="1" customWidth="1"/>
    <col min="11522" max="11522" width="12" style="1"/>
    <col min="11523" max="11523" width="37.6640625" style="1" bestFit="1" customWidth="1"/>
    <col min="11524" max="11524" width="14.5" style="1" bestFit="1" customWidth="1"/>
    <col min="11525" max="11525" width="35.1640625" style="1" customWidth="1"/>
    <col min="11526" max="11526" width="7.33203125" style="1" customWidth="1"/>
    <col min="11527" max="11527" width="32.5" style="1" customWidth="1"/>
    <col min="11528" max="11528" width="9.33203125" style="1" customWidth="1"/>
    <col min="11529" max="11776" width="12" style="1"/>
    <col min="11777" max="11777" width="3.6640625" style="1" customWidth="1"/>
    <col min="11778" max="11778" width="12" style="1"/>
    <col min="11779" max="11779" width="37.6640625" style="1" bestFit="1" customWidth="1"/>
    <col min="11780" max="11780" width="14.5" style="1" bestFit="1" customWidth="1"/>
    <col min="11781" max="11781" width="35.1640625" style="1" customWidth="1"/>
    <col min="11782" max="11782" width="7.33203125" style="1" customWidth="1"/>
    <col min="11783" max="11783" width="32.5" style="1" customWidth="1"/>
    <col min="11784" max="11784" width="9.33203125" style="1" customWidth="1"/>
    <col min="11785" max="12032" width="12" style="1"/>
    <col min="12033" max="12033" width="3.6640625" style="1" customWidth="1"/>
    <col min="12034" max="12034" width="12" style="1"/>
    <col min="12035" max="12035" width="37.6640625" style="1" bestFit="1" customWidth="1"/>
    <col min="12036" max="12036" width="14.5" style="1" bestFit="1" customWidth="1"/>
    <col min="12037" max="12037" width="35.1640625" style="1" customWidth="1"/>
    <col min="12038" max="12038" width="7.33203125" style="1" customWidth="1"/>
    <col min="12039" max="12039" width="32.5" style="1" customWidth="1"/>
    <col min="12040" max="12040" width="9.33203125" style="1" customWidth="1"/>
    <col min="12041" max="12288" width="12" style="1"/>
    <col min="12289" max="12289" width="3.6640625" style="1" customWidth="1"/>
    <col min="12290" max="12290" width="12" style="1"/>
    <col min="12291" max="12291" width="37.6640625" style="1" bestFit="1" customWidth="1"/>
    <col min="12292" max="12292" width="14.5" style="1" bestFit="1" customWidth="1"/>
    <col min="12293" max="12293" width="35.1640625" style="1" customWidth="1"/>
    <col min="12294" max="12294" width="7.33203125" style="1" customWidth="1"/>
    <col min="12295" max="12295" width="32.5" style="1" customWidth="1"/>
    <col min="12296" max="12296" width="9.33203125" style="1" customWidth="1"/>
    <col min="12297" max="12544" width="12" style="1"/>
    <col min="12545" max="12545" width="3.6640625" style="1" customWidth="1"/>
    <col min="12546" max="12546" width="12" style="1"/>
    <col min="12547" max="12547" width="37.6640625" style="1" bestFit="1" customWidth="1"/>
    <col min="12548" max="12548" width="14.5" style="1" bestFit="1" customWidth="1"/>
    <col min="12549" max="12549" width="35.1640625" style="1" customWidth="1"/>
    <col min="12550" max="12550" width="7.33203125" style="1" customWidth="1"/>
    <col min="12551" max="12551" width="32.5" style="1" customWidth="1"/>
    <col min="12552" max="12552" width="9.33203125" style="1" customWidth="1"/>
    <col min="12553" max="12800" width="12" style="1"/>
    <col min="12801" max="12801" width="3.6640625" style="1" customWidth="1"/>
    <col min="12802" max="12802" width="12" style="1"/>
    <col min="12803" max="12803" width="37.6640625" style="1" bestFit="1" customWidth="1"/>
    <col min="12804" max="12804" width="14.5" style="1" bestFit="1" customWidth="1"/>
    <col min="12805" max="12805" width="35.1640625" style="1" customWidth="1"/>
    <col min="12806" max="12806" width="7.33203125" style="1" customWidth="1"/>
    <col min="12807" max="12807" width="32.5" style="1" customWidth="1"/>
    <col min="12808" max="12808" width="9.33203125" style="1" customWidth="1"/>
    <col min="12809" max="13056" width="12" style="1"/>
    <col min="13057" max="13057" width="3.6640625" style="1" customWidth="1"/>
    <col min="13058" max="13058" width="12" style="1"/>
    <col min="13059" max="13059" width="37.6640625" style="1" bestFit="1" customWidth="1"/>
    <col min="13060" max="13060" width="14.5" style="1" bestFit="1" customWidth="1"/>
    <col min="13061" max="13061" width="35.1640625" style="1" customWidth="1"/>
    <col min="13062" max="13062" width="7.33203125" style="1" customWidth="1"/>
    <col min="13063" max="13063" width="32.5" style="1" customWidth="1"/>
    <col min="13064" max="13064" width="9.33203125" style="1" customWidth="1"/>
    <col min="13065" max="13312" width="12" style="1"/>
    <col min="13313" max="13313" width="3.6640625" style="1" customWidth="1"/>
    <col min="13314" max="13314" width="12" style="1"/>
    <col min="13315" max="13315" width="37.6640625" style="1" bestFit="1" customWidth="1"/>
    <col min="13316" max="13316" width="14.5" style="1" bestFit="1" customWidth="1"/>
    <col min="13317" max="13317" width="35.1640625" style="1" customWidth="1"/>
    <col min="13318" max="13318" width="7.33203125" style="1" customWidth="1"/>
    <col min="13319" max="13319" width="32.5" style="1" customWidth="1"/>
    <col min="13320" max="13320" width="9.33203125" style="1" customWidth="1"/>
    <col min="13321" max="13568" width="12" style="1"/>
    <col min="13569" max="13569" width="3.6640625" style="1" customWidth="1"/>
    <col min="13570" max="13570" width="12" style="1"/>
    <col min="13571" max="13571" width="37.6640625" style="1" bestFit="1" customWidth="1"/>
    <col min="13572" max="13572" width="14.5" style="1" bestFit="1" customWidth="1"/>
    <col min="13573" max="13573" width="35.1640625" style="1" customWidth="1"/>
    <col min="13574" max="13574" width="7.33203125" style="1" customWidth="1"/>
    <col min="13575" max="13575" width="32.5" style="1" customWidth="1"/>
    <col min="13576" max="13576" width="9.33203125" style="1" customWidth="1"/>
    <col min="13577" max="13824" width="12" style="1"/>
    <col min="13825" max="13825" width="3.6640625" style="1" customWidth="1"/>
    <col min="13826" max="13826" width="12" style="1"/>
    <col min="13827" max="13827" width="37.6640625" style="1" bestFit="1" customWidth="1"/>
    <col min="13828" max="13828" width="14.5" style="1" bestFit="1" customWidth="1"/>
    <col min="13829" max="13829" width="35.1640625" style="1" customWidth="1"/>
    <col min="13830" max="13830" width="7.33203125" style="1" customWidth="1"/>
    <col min="13831" max="13831" width="32.5" style="1" customWidth="1"/>
    <col min="13832" max="13832" width="9.33203125" style="1" customWidth="1"/>
    <col min="13833" max="14080" width="12" style="1"/>
    <col min="14081" max="14081" width="3.6640625" style="1" customWidth="1"/>
    <col min="14082" max="14082" width="12" style="1"/>
    <col min="14083" max="14083" width="37.6640625" style="1" bestFit="1" customWidth="1"/>
    <col min="14084" max="14084" width="14.5" style="1" bestFit="1" customWidth="1"/>
    <col min="14085" max="14085" width="35.1640625" style="1" customWidth="1"/>
    <col min="14086" max="14086" width="7.33203125" style="1" customWidth="1"/>
    <col min="14087" max="14087" width="32.5" style="1" customWidth="1"/>
    <col min="14088" max="14088" width="9.33203125" style="1" customWidth="1"/>
    <col min="14089" max="14336" width="12" style="1"/>
    <col min="14337" max="14337" width="3.6640625" style="1" customWidth="1"/>
    <col min="14338" max="14338" width="12" style="1"/>
    <col min="14339" max="14339" width="37.6640625" style="1" bestFit="1" customWidth="1"/>
    <col min="14340" max="14340" width="14.5" style="1" bestFit="1" customWidth="1"/>
    <col min="14341" max="14341" width="35.1640625" style="1" customWidth="1"/>
    <col min="14342" max="14342" width="7.33203125" style="1" customWidth="1"/>
    <col min="14343" max="14343" width="32.5" style="1" customWidth="1"/>
    <col min="14344" max="14344" width="9.33203125" style="1" customWidth="1"/>
    <col min="14345" max="14592" width="12" style="1"/>
    <col min="14593" max="14593" width="3.6640625" style="1" customWidth="1"/>
    <col min="14594" max="14594" width="12" style="1"/>
    <col min="14595" max="14595" width="37.6640625" style="1" bestFit="1" customWidth="1"/>
    <col min="14596" max="14596" width="14.5" style="1" bestFit="1" customWidth="1"/>
    <col min="14597" max="14597" width="35.1640625" style="1" customWidth="1"/>
    <col min="14598" max="14598" width="7.33203125" style="1" customWidth="1"/>
    <col min="14599" max="14599" width="32.5" style="1" customWidth="1"/>
    <col min="14600" max="14600" width="9.33203125" style="1" customWidth="1"/>
    <col min="14601" max="14848" width="12" style="1"/>
    <col min="14849" max="14849" width="3.6640625" style="1" customWidth="1"/>
    <col min="14850" max="14850" width="12" style="1"/>
    <col min="14851" max="14851" width="37.6640625" style="1" bestFit="1" customWidth="1"/>
    <col min="14852" max="14852" width="14.5" style="1" bestFit="1" customWidth="1"/>
    <col min="14853" max="14853" width="35.1640625" style="1" customWidth="1"/>
    <col min="14854" max="14854" width="7.33203125" style="1" customWidth="1"/>
    <col min="14855" max="14855" width="32.5" style="1" customWidth="1"/>
    <col min="14856" max="14856" width="9.33203125" style="1" customWidth="1"/>
    <col min="14857" max="15104" width="12" style="1"/>
    <col min="15105" max="15105" width="3.6640625" style="1" customWidth="1"/>
    <col min="15106" max="15106" width="12" style="1"/>
    <col min="15107" max="15107" width="37.6640625" style="1" bestFit="1" customWidth="1"/>
    <col min="15108" max="15108" width="14.5" style="1" bestFit="1" customWidth="1"/>
    <col min="15109" max="15109" width="35.1640625" style="1" customWidth="1"/>
    <col min="15110" max="15110" width="7.33203125" style="1" customWidth="1"/>
    <col min="15111" max="15111" width="32.5" style="1" customWidth="1"/>
    <col min="15112" max="15112" width="9.33203125" style="1" customWidth="1"/>
    <col min="15113" max="15360" width="12" style="1"/>
    <col min="15361" max="15361" width="3.6640625" style="1" customWidth="1"/>
    <col min="15362" max="15362" width="12" style="1"/>
    <col min="15363" max="15363" width="37.6640625" style="1" bestFit="1" customWidth="1"/>
    <col min="15364" max="15364" width="14.5" style="1" bestFit="1" customWidth="1"/>
    <col min="15365" max="15365" width="35.1640625" style="1" customWidth="1"/>
    <col min="15366" max="15366" width="7.33203125" style="1" customWidth="1"/>
    <col min="15367" max="15367" width="32.5" style="1" customWidth="1"/>
    <col min="15368" max="15368" width="9.33203125" style="1" customWidth="1"/>
    <col min="15369" max="15616" width="12" style="1"/>
    <col min="15617" max="15617" width="3.6640625" style="1" customWidth="1"/>
    <col min="15618" max="15618" width="12" style="1"/>
    <col min="15619" max="15619" width="37.6640625" style="1" bestFit="1" customWidth="1"/>
    <col min="15620" max="15620" width="14.5" style="1" bestFit="1" customWidth="1"/>
    <col min="15621" max="15621" width="35.1640625" style="1" customWidth="1"/>
    <col min="15622" max="15622" width="7.33203125" style="1" customWidth="1"/>
    <col min="15623" max="15623" width="32.5" style="1" customWidth="1"/>
    <col min="15624" max="15624" width="9.33203125" style="1" customWidth="1"/>
    <col min="15625" max="15872" width="12" style="1"/>
    <col min="15873" max="15873" width="3.6640625" style="1" customWidth="1"/>
    <col min="15874" max="15874" width="12" style="1"/>
    <col min="15875" max="15875" width="37.6640625" style="1" bestFit="1" customWidth="1"/>
    <col min="15876" max="15876" width="14.5" style="1" bestFit="1" customWidth="1"/>
    <col min="15877" max="15877" width="35.1640625" style="1" customWidth="1"/>
    <col min="15878" max="15878" width="7.33203125" style="1" customWidth="1"/>
    <col min="15879" max="15879" width="32.5" style="1" customWidth="1"/>
    <col min="15880" max="15880" width="9.33203125" style="1" customWidth="1"/>
    <col min="15881" max="16128" width="12" style="1"/>
    <col min="16129" max="16129" width="3.6640625" style="1" customWidth="1"/>
    <col min="16130" max="16130" width="12" style="1"/>
    <col min="16131" max="16131" width="37.6640625" style="1" bestFit="1" customWidth="1"/>
    <col min="16132" max="16132" width="14.5" style="1" bestFit="1" customWidth="1"/>
    <col min="16133" max="16133" width="35.1640625" style="1" customWidth="1"/>
    <col min="16134" max="16134" width="7.33203125" style="1" customWidth="1"/>
    <col min="16135" max="16135" width="32.5" style="1" customWidth="1"/>
    <col min="16136" max="16136" width="9.33203125" style="1" customWidth="1"/>
    <col min="16137" max="16384" width="12" style="1"/>
  </cols>
  <sheetData>
    <row r="3" spans="3:10" ht="15" x14ac:dyDescent="0.3">
      <c r="C3" s="5"/>
      <c r="D3" s="5"/>
      <c r="E3" s="5"/>
      <c r="F3" s="5"/>
    </row>
    <row r="4" spans="3:10" ht="20.25" x14ac:dyDescent="0.35">
      <c r="C4" s="5"/>
      <c r="D4" s="51" t="s">
        <v>102</v>
      </c>
      <c r="E4" s="51"/>
      <c r="F4" s="51"/>
    </row>
    <row r="5" spans="3:10" ht="20.25" x14ac:dyDescent="0.35">
      <c r="C5" s="5"/>
      <c r="D5" s="51" t="s">
        <v>103</v>
      </c>
      <c r="E5" s="51"/>
      <c r="F5" s="51"/>
    </row>
    <row r="6" spans="3:10" ht="20.25" x14ac:dyDescent="0.35">
      <c r="C6" s="5"/>
      <c r="D6" s="52" t="s">
        <v>242</v>
      </c>
      <c r="E6" s="52"/>
      <c r="F6" s="52"/>
    </row>
    <row r="7" spans="3:10" x14ac:dyDescent="0.25">
      <c r="E7" s="7"/>
    </row>
    <row r="8" spans="3:10" x14ac:dyDescent="0.25">
      <c r="C8" s="9" t="s">
        <v>3</v>
      </c>
      <c r="D8" s="10" t="s">
        <v>104</v>
      </c>
      <c r="E8" s="8" t="s">
        <v>243</v>
      </c>
      <c r="F8" s="1"/>
      <c r="G8" s="8"/>
      <c r="J8" s="20"/>
    </row>
    <row r="9" spans="3:10" x14ac:dyDescent="0.25">
      <c r="C9" s="1" t="s">
        <v>109</v>
      </c>
      <c r="D9" s="6">
        <v>19000</v>
      </c>
      <c r="E9" s="11" t="s">
        <v>245</v>
      </c>
      <c r="F9" s="12" t="s">
        <v>105</v>
      </c>
      <c r="G9" s="11"/>
      <c r="H9" s="12"/>
    </row>
    <row r="10" spans="3:10" x14ac:dyDescent="0.25">
      <c r="C10" s="1" t="s">
        <v>110</v>
      </c>
      <c r="D10" s="6">
        <v>19000</v>
      </c>
      <c r="E10" s="11" t="s">
        <v>246</v>
      </c>
      <c r="F10" s="12" t="s">
        <v>105</v>
      </c>
      <c r="G10" s="11"/>
      <c r="H10" s="12"/>
    </row>
    <row r="11" spans="3:10" x14ac:dyDescent="0.25">
      <c r="C11" s="1" t="s">
        <v>244</v>
      </c>
      <c r="D11" s="6">
        <v>19000</v>
      </c>
      <c r="E11" s="11" t="s">
        <v>247</v>
      </c>
      <c r="F11" s="12" t="s">
        <v>105</v>
      </c>
      <c r="G11" s="11"/>
      <c r="H11" s="12"/>
    </row>
    <row r="12" spans="3:10" x14ac:dyDescent="0.25">
      <c r="C12" s="13" t="s">
        <v>8</v>
      </c>
      <c r="D12" s="14">
        <f>SUM(D9:D11)</f>
        <v>57000</v>
      </c>
      <c r="E12" s="11"/>
    </row>
    <row r="15" spans="3:10" x14ac:dyDescent="0.25">
      <c r="G15" s="15"/>
    </row>
    <row r="16" spans="3:10" x14ac:dyDescent="0.25">
      <c r="C16" s="13" t="s">
        <v>4</v>
      </c>
    </row>
    <row r="17" spans="2:6" x14ac:dyDescent="0.25">
      <c r="C17" s="16" t="s">
        <v>243</v>
      </c>
      <c r="D17" s="6">
        <f>NOVIEMBRE!D80</f>
        <v>263347</v>
      </c>
      <c r="E17" s="6"/>
      <c r="F17" s="6"/>
    </row>
    <row r="18" spans="2:6" x14ac:dyDescent="0.25">
      <c r="B18" s="1" t="s">
        <v>111</v>
      </c>
      <c r="C18" s="16" t="s">
        <v>114</v>
      </c>
      <c r="D18" s="6">
        <f>NOVIEMBRE!D84</f>
        <v>12140.5</v>
      </c>
      <c r="E18" s="6"/>
      <c r="F18" s="6"/>
    </row>
    <row r="19" spans="2:6" x14ac:dyDescent="0.25">
      <c r="B19" s="1" t="s">
        <v>113</v>
      </c>
      <c r="C19" s="16" t="s">
        <v>250</v>
      </c>
      <c r="D19" s="6">
        <f>NOVIEMBRE!D86</f>
        <v>53856</v>
      </c>
      <c r="E19" s="11"/>
      <c r="F19" s="11"/>
    </row>
    <row r="20" spans="2:6" x14ac:dyDescent="0.25">
      <c r="C20" s="13" t="s">
        <v>8</v>
      </c>
      <c r="D20" s="17">
        <f>D17+D18-D19</f>
        <v>221631.5</v>
      </c>
    </row>
    <row r="22" spans="2:6" ht="16.5" x14ac:dyDescent="0.3">
      <c r="C22" s="13" t="s">
        <v>106</v>
      </c>
      <c r="D22" s="17">
        <f>D20-D12</f>
        <v>164631.5</v>
      </c>
      <c r="E22" s="18"/>
    </row>
    <row r="23" spans="2:6" x14ac:dyDescent="0.25">
      <c r="C23" s="1" t="s">
        <v>107</v>
      </c>
      <c r="D23" s="17">
        <f>+D22*0.16</f>
        <v>26341.040000000001</v>
      </c>
      <c r="F23" s="11"/>
    </row>
    <row r="24" spans="2:6" x14ac:dyDescent="0.25">
      <c r="C24" s="1" t="s">
        <v>108</v>
      </c>
      <c r="D24" s="17">
        <f>+D22+D23</f>
        <v>190972.54</v>
      </c>
    </row>
    <row r="25" spans="2:6" x14ac:dyDescent="0.25">
      <c r="F25" s="1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RESUMEN 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2014-11-25T19:35:01Z</cp:lastPrinted>
  <dcterms:created xsi:type="dcterms:W3CDTF">2014-08-13T21:49:16Z</dcterms:created>
  <dcterms:modified xsi:type="dcterms:W3CDTF">2014-12-11T16:46:14Z</dcterms:modified>
</cp:coreProperties>
</file>