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440" windowHeight="10920" activeTab="3"/>
  </bookViews>
  <sheets>
    <sheet name="SEPTIEMBRE" sheetId="3" r:id="rId1"/>
    <sheet name="RESUMEN SEP" sheetId="4" r:id="rId2"/>
    <sheet name="OCTUBRE" sheetId="5" r:id="rId3"/>
    <sheet name="RESUMEN OCT" sheetId="18" r:id="rId4"/>
  </sheets>
  <calcPr calcId="145621"/>
</workbook>
</file>

<file path=xl/calcChain.xml><?xml version="1.0" encoding="utf-8"?>
<calcChain xmlns="http://schemas.openxmlformats.org/spreadsheetml/2006/main">
  <c r="M19" i="5" l="1"/>
  <c r="D73" i="5" l="1"/>
  <c r="D19" i="18" s="1"/>
  <c r="D12" i="18" l="1"/>
  <c r="D70" i="5" l="1"/>
  <c r="D17" i="18" s="1"/>
  <c r="D20" i="18" s="1"/>
  <c r="D22" i="18" s="1"/>
  <c r="D23" i="18" s="1"/>
  <c r="D24" i="18" s="1"/>
  <c r="D73" i="3" l="1"/>
  <c r="D19" i="4" s="1"/>
  <c r="D71" i="3"/>
  <c r="D18" i="4" l="1"/>
  <c r="D12" i="4"/>
  <c r="D64" i="3" l="1"/>
  <c r="D17" i="4" s="1"/>
  <c r="D20" i="4" s="1"/>
  <c r="D22" i="4" l="1"/>
  <c r="D23" i="4" s="1"/>
  <c r="D24" i="4" s="1"/>
  <c r="D72" i="3"/>
</calcChain>
</file>

<file path=xl/sharedStrings.xml><?xml version="1.0" encoding="utf-8"?>
<sst xmlns="http://schemas.openxmlformats.org/spreadsheetml/2006/main" count="790" uniqueCount="369">
  <si>
    <t>Instituto Tecnológico de la Construcción A.C.</t>
  </si>
  <si>
    <t>NO.</t>
  </si>
  <si>
    <t>FECHA</t>
  </si>
  <si>
    <t>CONCEPTO</t>
  </si>
  <si>
    <t>DEPOSITOS</t>
  </si>
  <si>
    <t>SEDE</t>
  </si>
  <si>
    <t>CTA</t>
  </si>
  <si>
    <t>SERVICIO</t>
  </si>
  <si>
    <t>TOTAL</t>
  </si>
  <si>
    <t>GUANAJUATO</t>
  </si>
  <si>
    <t>DAVALOS</t>
  </si>
  <si>
    <t>LUNA</t>
  </si>
  <si>
    <t>JUAN PABLO</t>
  </si>
  <si>
    <t xml:space="preserve">SILVA </t>
  </si>
  <si>
    <t>MUÑOZ</t>
  </si>
  <si>
    <t>RODRIGO</t>
  </si>
  <si>
    <t>PARADA</t>
  </si>
  <si>
    <t>CARRANCO</t>
  </si>
  <si>
    <t>RODRIGUEZ</t>
  </si>
  <si>
    <t>JULIO CESAR</t>
  </si>
  <si>
    <t xml:space="preserve">ESPINOSA </t>
  </si>
  <si>
    <t>OROZCO</t>
  </si>
  <si>
    <t>JOSE LUIS</t>
  </si>
  <si>
    <t>MONICA</t>
  </si>
  <si>
    <t>GARCIA</t>
  </si>
  <si>
    <t xml:space="preserve">MUÑOZ </t>
  </si>
  <si>
    <t>GONZALEZ</t>
  </si>
  <si>
    <t>TORRES</t>
  </si>
  <si>
    <t>MOISES</t>
  </si>
  <si>
    <t>IÑIGUEZ</t>
  </si>
  <si>
    <t>QUINTERO</t>
  </si>
  <si>
    <t>OSCAR TEODOSIO</t>
  </si>
  <si>
    <t>LUIS MIGUEL</t>
  </si>
  <si>
    <t>RAMIREZ</t>
  </si>
  <si>
    <t>JUAN LUIS</t>
  </si>
  <si>
    <t>BUSTAMANTE</t>
  </si>
  <si>
    <t>SANCHEZ</t>
  </si>
  <si>
    <t>PAULINA</t>
  </si>
  <si>
    <t>RUIZ</t>
  </si>
  <si>
    <t>BERTHA ELENA</t>
  </si>
  <si>
    <t>OCAMPO</t>
  </si>
  <si>
    <t>VAZQUEZ</t>
  </si>
  <si>
    <t>IBARRA</t>
  </si>
  <si>
    <t>RUBEN</t>
  </si>
  <si>
    <t>VENEGAS</t>
  </si>
  <si>
    <t>CASTRO</t>
  </si>
  <si>
    <t>JONATHAN EMMANUEL</t>
  </si>
  <si>
    <t>MAC-10</t>
  </si>
  <si>
    <t>MARTIN</t>
  </si>
  <si>
    <t>BALLESTEROS</t>
  </si>
  <si>
    <t>MERLO</t>
  </si>
  <si>
    <t>RANGEL</t>
  </si>
  <si>
    <t>JOSE ANTONIO</t>
  </si>
  <si>
    <t xml:space="preserve">GARCIA </t>
  </si>
  <si>
    <t xml:space="preserve">TINOCO </t>
  </si>
  <si>
    <t>RAUL</t>
  </si>
  <si>
    <t>TINOCO</t>
  </si>
  <si>
    <t>HERNANDEZ</t>
  </si>
  <si>
    <t>JIMENEZ</t>
  </si>
  <si>
    <t>EBER</t>
  </si>
  <si>
    <t>HERRERA</t>
  </si>
  <si>
    <t>GUTIERREZ</t>
  </si>
  <si>
    <t xml:space="preserve">HERRERA </t>
  </si>
  <si>
    <t>CARLOS EDUARDO</t>
  </si>
  <si>
    <t>MARTINEZ</t>
  </si>
  <si>
    <t>LOPEZ</t>
  </si>
  <si>
    <t>PEDRO</t>
  </si>
  <si>
    <t>PEDRO DARIO</t>
  </si>
  <si>
    <t xml:space="preserve">RODRIGUEZ </t>
  </si>
  <si>
    <t>JAIMES</t>
  </si>
  <si>
    <t>ANGEL</t>
  </si>
  <si>
    <t>JORGE JULIAN</t>
  </si>
  <si>
    <t>CELSO</t>
  </si>
  <si>
    <t>PONTON</t>
  </si>
  <si>
    <t>ZUÑIGA</t>
  </si>
  <si>
    <t>BENJAMIN</t>
  </si>
  <si>
    <t>ROMERO</t>
  </si>
  <si>
    <t>REYES</t>
  </si>
  <si>
    <t>GLORIA ELENA</t>
  </si>
  <si>
    <t>MORENO</t>
  </si>
  <si>
    <t>ALBA</t>
  </si>
  <si>
    <t>OCTAVIO MANUEL</t>
  </si>
  <si>
    <t>ROMO</t>
  </si>
  <si>
    <t>CARLOS FERNANDO</t>
  </si>
  <si>
    <t>TELLEZ</t>
  </si>
  <si>
    <t>CARLOS SALVADOR</t>
  </si>
  <si>
    <t>PANTOJA</t>
  </si>
  <si>
    <t>GERARDO</t>
  </si>
  <si>
    <t>BAEZA</t>
  </si>
  <si>
    <t>CALDERON</t>
  </si>
  <si>
    <t>MGP-4</t>
  </si>
  <si>
    <t>RAZIEL</t>
  </si>
  <si>
    <t>PRADO</t>
  </si>
  <si>
    <t>SILVA</t>
  </si>
  <si>
    <t>RICARDO</t>
  </si>
  <si>
    <t>CAMPOS</t>
  </si>
  <si>
    <t>LUIS DANIEL</t>
  </si>
  <si>
    <t>BUJAIDAR</t>
  </si>
  <si>
    <t>VILLANUEVA</t>
  </si>
  <si>
    <t>VARGAS</t>
  </si>
  <si>
    <t>JUAN CARLOS</t>
  </si>
  <si>
    <t>RAMOS</t>
  </si>
  <si>
    <t>ALEJANDRO</t>
  </si>
  <si>
    <t>BUENROSTRO</t>
  </si>
  <si>
    <t>ARTURO</t>
  </si>
  <si>
    <t xml:space="preserve">GONZALEZ </t>
  </si>
  <si>
    <t>ORTIZ</t>
  </si>
  <si>
    <t>MANUEL</t>
  </si>
  <si>
    <t>MENDOZA</t>
  </si>
  <si>
    <t>PEREZ</t>
  </si>
  <si>
    <t xml:space="preserve">RAMIREZ </t>
  </si>
  <si>
    <t>ROSA DEL CARMEN</t>
  </si>
  <si>
    <t>Relación de facturas septiembre 2014 (Sedes)</t>
  </si>
  <si>
    <t>ref. 161402027098 pago de septiembre D INT 2027098 00290318</t>
  </si>
  <si>
    <t>carlos mu oz sep 2014 D INT 0000086 00192176</t>
  </si>
  <si>
    <t>gerardo pantoja sep 2014 D INT 0000087 00192193</t>
  </si>
  <si>
    <t>PAGO FACTURA D INT 0030914 00107830</t>
  </si>
  <si>
    <t>DEPOSITO DE 160083102511 SUC. DE 0083102511 00995744</t>
  </si>
  <si>
    <t>DEPOSITO S.B.C. 160083102511 SUC. CA 0083102511 00008163</t>
  </si>
  <si>
    <t>DEPOSITO DE 161301070677 SUC. VA 1301070677 00844155</t>
  </si>
  <si>
    <t>DEPOSITO DE 161202022657 SUC. VA 1202022657 00844154</t>
  </si>
  <si>
    <t>DEPOSITO DE SUC. CUBILETE GTO 1 0000000000 00608860</t>
  </si>
  <si>
    <t>DEPOSITO DE 161301035861 SUC. CE 1301035861 00662751</t>
  </si>
  <si>
    <t>MAESTRIA CARLOS HDZ D INT 0050914 00207112</t>
  </si>
  <si>
    <t>DEPOSITO DE 161402026987 SUC. DE 1402026987 00998251</t>
  </si>
  <si>
    <t>DEPOSITO DE 161402034797 SUC. TE 1402034797 00784303</t>
  </si>
  <si>
    <t>DEPOSITO DE 161401008619 SUC. DE 1401008619 00998249</t>
  </si>
  <si>
    <t>DEPOSITO DE 161402027510 SUC. DE 1402027510 00998250</t>
  </si>
  <si>
    <t>DEPOSITO DE 161402025795 SUC. GU 1402025795 00782294</t>
  </si>
  <si>
    <t>DEPOSITO DE 161401008493 SUC. CE 1401008493 00660599</t>
  </si>
  <si>
    <t>DEPOSITO S.B.C. 161301067174 SUC. DE 1301067174 00008518</t>
  </si>
  <si>
    <t>DEPOSITO DE SUC. CUBILETE GTO 1 0000000000 00608861</t>
  </si>
  <si>
    <t>DEPOSITO DE 161401006395 SUC. DE 1401006395 00997875</t>
  </si>
  <si>
    <t>DEPOSITO S.B.C. 161402027224 SUC. GL 1402027224 00008189</t>
  </si>
  <si>
    <t>DEPOSITO S.B.C. 160083102511 SUC. GA 0083102511 00007863</t>
  </si>
  <si>
    <t>DEPOSITO DE 160083102511 SUC. YU 0083102511 00399512</t>
  </si>
  <si>
    <t>DEPOSITO DE 161402026478 SUC. CA 1402026478 00902228</t>
  </si>
  <si>
    <t>DEPOSITO DE 161401006458 SUC. SU 1401006458 00837027</t>
  </si>
  <si>
    <t>DEPOSITO EN EFECTIV SUC. GALERIA L TORRE 0000000000 00242239</t>
  </si>
  <si>
    <t>DEPOSITO EN EFECTIV SUC. BEX VALLE GTO 0000000000 00172884</t>
  </si>
  <si>
    <t>VIATICOS SINODALES NORMA RICARDO ALFRED D INT 1191400 00110502</t>
  </si>
  <si>
    <t>DEPOSITO EN EFECTIV SUC. C.F. BLVD. CAMP 0000000000 00917238</t>
  </si>
  <si>
    <t>DEPOSITO EN EFECTIV SUC. SILAO,GTO 0000000000 00593970</t>
  </si>
  <si>
    <t>DEPOSITO EN EFECTIV SUC. SILAO,GTO 0000000000 00593971</t>
  </si>
  <si>
    <t>DEPOSITO DE 161401007873 SUC. GU 1401007873 00787094</t>
  </si>
  <si>
    <t>DEPOSITO EN EFECTIV SUC. BEX VALLE GTO 0000000000 00172885</t>
  </si>
  <si>
    <t>161301073744 D INT 0000123 00168416</t>
  </si>
  <si>
    <t>pago fact 12 D INT 0190914 00226914</t>
  </si>
  <si>
    <t>DEPOSITO DE 160083102511 SUC. CU 0083102511 00421885</t>
  </si>
  <si>
    <t>DEPOSITO DE 161402024952 SUC. PL 1402024952 00415715</t>
  </si>
  <si>
    <t>DEPOSITO DE 161401006681 SUC. DE 1401006681 00996724</t>
  </si>
  <si>
    <t>DEPOSITO DE 161402025412 SUC. YU 1402025412 00399511</t>
  </si>
  <si>
    <t>DEPOSITO DE 161401006807 SUC. SU 1401006807 00488816</t>
  </si>
  <si>
    <t>DEPOSITO DE 161401007078 SUC. CE 1401007078 00663511</t>
  </si>
  <si>
    <t>DEPOSITO DE 161401008110 SUC. LE 1401008110 00736709</t>
  </si>
  <si>
    <t>DEPOSITO DE SUC. LEON,GTO 16140 0000000000 00736765</t>
  </si>
  <si>
    <t>DEPOSITO DE SUC. EMBAJADORAS,GT 0000000000 00377449</t>
  </si>
  <si>
    <t>DEPOSITO DE 160083102511 SUC. IR 0083102511 00020148</t>
  </si>
  <si>
    <t>DEPOSITO DE 161401006967 SUC. GL 1401006967 00345882</t>
  </si>
  <si>
    <t>DEPOSITO DE 161401008779 SUC. AR 1401008779 00802598</t>
  </si>
  <si>
    <t>DEPOSITO DE 161301076748 SUC. FA 1301076748 00915586</t>
  </si>
  <si>
    <t>DEPOSITO DE 160083102511 SUC. V 0083102511 00887956</t>
  </si>
  <si>
    <t>DEPOSITO DE 160083102511 SUC. V 0083102511 00887957</t>
  </si>
  <si>
    <t>DEPOSITO DE 160083102511 SUC. GU 0083102511 00788524</t>
  </si>
  <si>
    <t>DEPOSITO DE SUC. CAMPES-IRAPUAT 0000000000 00910070</t>
  </si>
  <si>
    <t>DEPOSITO DE 161401008270 SUC. CE 1401008270 00675877</t>
  </si>
  <si>
    <t>161301073744 salvador estrada bravo D INT 0000001 00349843</t>
  </si>
  <si>
    <t>gerardo pantoja oct 2014 D INT 0000080 00422915</t>
  </si>
  <si>
    <t>DEPOSITO EN EFECTIV SUC. CENTRO MAX,GTO 0000000000 00673116</t>
  </si>
  <si>
    <t>DEPOSITO EN EFECTIV SUC. PLAZA MAYOR,GTO 0000000000 00426944</t>
  </si>
  <si>
    <t>DEPOSITO EN EFECTIV SUC. LEON,GTO 0000000000 00741626</t>
  </si>
  <si>
    <t>MGP-5</t>
  </si>
  <si>
    <t>MVII</t>
  </si>
  <si>
    <t>FUENTES</t>
  </si>
  <si>
    <t>CARDONA</t>
  </si>
  <si>
    <t>ALVARADO</t>
  </si>
  <si>
    <t>RAYA</t>
  </si>
  <si>
    <t>MONCADA</t>
  </si>
  <si>
    <t>ELBA ELIZABETH</t>
  </si>
  <si>
    <t>MAC</t>
  </si>
  <si>
    <t>LEDESMA</t>
  </si>
  <si>
    <t>JOSE JUAN</t>
  </si>
  <si>
    <t>JONATHAN EMMANUELE</t>
  </si>
  <si>
    <t xml:space="preserve">CERVERA </t>
  </si>
  <si>
    <t>MAURO</t>
  </si>
  <si>
    <t>HINOJOSA</t>
  </si>
  <si>
    <t>NAVARRO</t>
  </si>
  <si>
    <t>J. GUADALUPE</t>
  </si>
  <si>
    <t>MGP</t>
  </si>
  <si>
    <t>ZAMORA</t>
  </si>
  <si>
    <t>MA. LOURDES</t>
  </si>
  <si>
    <t>MAC-10 Y MGP-5</t>
  </si>
  <si>
    <t>ANDRADE  Y</t>
  </si>
  <si>
    <t>ARREDONDO DELGADO</t>
  </si>
  <si>
    <t>GONZALEZ,</t>
  </si>
  <si>
    <t>MARTINEZ Y</t>
  </si>
  <si>
    <t>ESTRADA</t>
  </si>
  <si>
    <t>BRAVO</t>
  </si>
  <si>
    <t>SALVADOR</t>
  </si>
  <si>
    <t>MENS. OCTUBRE</t>
  </si>
  <si>
    <t xml:space="preserve">LAURA YULIANA </t>
  </si>
  <si>
    <t xml:space="preserve">AVILA </t>
  </si>
  <si>
    <t xml:space="preserve">SANCHEZ </t>
  </si>
  <si>
    <t xml:space="preserve">PAULINA </t>
  </si>
  <si>
    <t xml:space="preserve">MATA </t>
  </si>
  <si>
    <t xml:space="preserve">VIEYRA </t>
  </si>
  <si>
    <t>MVI-5</t>
  </si>
  <si>
    <t>ROJAS</t>
  </si>
  <si>
    <t>DENISSE</t>
  </si>
  <si>
    <t>CHAVEZ</t>
  </si>
  <si>
    <t xml:space="preserve">ROCHA </t>
  </si>
  <si>
    <t xml:space="preserve">verificar </t>
  </si>
  <si>
    <t>verfificar</t>
  </si>
  <si>
    <t>verificar</t>
  </si>
  <si>
    <t>SEDE GUANAJUATO</t>
  </si>
  <si>
    <t>RESUMEN DE ADEUDOS</t>
  </si>
  <si>
    <t>COSTO</t>
  </si>
  <si>
    <t>local</t>
  </si>
  <si>
    <t>SALDO</t>
  </si>
  <si>
    <t>IVA</t>
  </si>
  <si>
    <t>TOTAL FACTURA</t>
  </si>
  <si>
    <t>AL 30 DE SEPTIEMBRE DE 2014</t>
  </si>
  <si>
    <t>MGP-4 2013</t>
  </si>
  <si>
    <t>MAC-10 2014</t>
  </si>
  <si>
    <t>MGP-5 2014</t>
  </si>
  <si>
    <t>MAS</t>
  </si>
  <si>
    <t>SERVICIOS DE SEPTIEMBRE</t>
  </si>
  <si>
    <t xml:space="preserve">TOTAL SERVICIOS </t>
  </si>
  <si>
    <t>MENOS</t>
  </si>
  <si>
    <t xml:space="preserve">teoria de toma de decisiones </t>
  </si>
  <si>
    <t>admon. De recursos humanos</t>
  </si>
  <si>
    <t>estudio del mercado del proyecto</t>
  </si>
  <si>
    <t>INSCRIPCIÓN VERIFICAR</t>
  </si>
  <si>
    <t>DEPOSITOS NO CONSIDERADOS</t>
  </si>
  <si>
    <t xml:space="preserve">TOTAL DEPOSITOS NO CONSIDERADOS </t>
  </si>
  <si>
    <t xml:space="preserve">DEPOSITOS NO CONSIDERADOS </t>
  </si>
  <si>
    <t xml:space="preserve">TOTAL DEPOSITOS </t>
  </si>
  <si>
    <t>DEPOSITO DEL 5  REF.161401008383</t>
  </si>
  <si>
    <t>DEPOSITO SUC.BOULEVARD, CASPESTRE  REF. 161401008110</t>
  </si>
  <si>
    <t>DEPOSITO   REF. 160083102511</t>
  </si>
  <si>
    <t>DEPOSITO TRANSFERENCIA CON REF 160083102511</t>
  </si>
  <si>
    <t>DEPOSITO TRANFERENCIA CON REF. 160083102511</t>
  </si>
  <si>
    <t>Relación de facturas octubre 2014 (Sedes)</t>
  </si>
  <si>
    <t>DEPOSITO DE 161402025795 SUC. GU 1402025795 00792172</t>
  </si>
  <si>
    <t>DEPOSITO DE 161401006395 SUC. EM 1401006395 00381058</t>
  </si>
  <si>
    <t>DEPOSITO DE 161402024952 SUC. PL 1402024952 00431751</t>
  </si>
  <si>
    <t>DEPOSITO DE 161401006967 SUC. GL 1401006967 00353974</t>
  </si>
  <si>
    <t>DEPOSITO DE 161402025572 SUC. CA 1402025572 00034596</t>
  </si>
  <si>
    <t>DEPOSITO DE 161402026255 SUC. CA 1402026255 00034599</t>
  </si>
  <si>
    <t>DEPOSITO EN EFECTIV SUC. CAMPES-IRAPUATO 0000000000 00919639</t>
  </si>
  <si>
    <t>DEPOSITO DE 161401008779 SUC. IN 1401008779 00435458</t>
  </si>
  <si>
    <t>INST. TEC. DE LA CONSTRUCCION D INT 0231014 00097957</t>
  </si>
  <si>
    <t>DEPOSITO EN EFECTIV SUC. CAMPES-IRAPUATO 0000000000 00919920</t>
  </si>
  <si>
    <t>DEPOSITO EN EFECTIV SUC. CAMPES-IRAPUATO 0000000000 00920023</t>
  </si>
  <si>
    <t>DEPOSITO EN EFECTIV SUC. CASIMIRO LICEAG 0000000000 00043719</t>
  </si>
  <si>
    <t>DEPOSITO DE 161401008333 SUC. AB 1401008333 00523756</t>
  </si>
  <si>
    <t>DEPOSITO EN EFECTIV SUC. ESTADIO IRAPUAT 0000000000 00190487</t>
  </si>
  <si>
    <t>DEPOSITO DE 161401006681 SUC. DE 1401006681 00008984</t>
  </si>
  <si>
    <t>DEPOSITO DE 12168988 SUC. SUC AU 0012168988 00885550</t>
  </si>
  <si>
    <t>DEPOSITO EN EFECTIV SUC. ESTADIO IRAPUAT 0000000000 00190836</t>
  </si>
  <si>
    <t>DEPOSITO EN EFECTIV SUC. ESTADIO IRAPUAT 0000000000 00190838</t>
  </si>
  <si>
    <t>DEPOSITO EN EFECTIV SUC. CAMPES-IRAPUATO 0000000000 00922159</t>
  </si>
  <si>
    <t>DEPOSITO DE 161402026478 SUC. CA 1402026478 00912402</t>
  </si>
  <si>
    <t>DEPOSITO DE 161401006807 SUC. TR 1401006807 00338601</t>
  </si>
  <si>
    <t>DEPOSITO DE 161402025412 SUC. YU 1402025412 00403865</t>
  </si>
  <si>
    <t>DEPOSITO DE 161401008110 SUC. BL 1401008110 00051689</t>
  </si>
  <si>
    <t>pago fact D INT 0031014 00237862</t>
  </si>
  <si>
    <t>PAGO FACTURA D INT 0031014 00240346</t>
  </si>
  <si>
    <t>DEPOSITO DE 161402024889 SUC. YU 1402024889 00403928</t>
  </si>
  <si>
    <t>PAGO MENS MAEST161401006 161401007364 D INT 1351200 00302154</t>
  </si>
  <si>
    <t>DEPOSITO S.B.C. 160083102511 SUC. ES 0083102511 00009042</t>
  </si>
  <si>
    <t>DEPOSITO DE 161401008493 SUC. CE 1401008493 00680660</t>
  </si>
  <si>
    <t>DEPOSITO DE 161401006458 SUC. SU 1401006458 00891787</t>
  </si>
  <si>
    <t>ref. 161402027098 celso lopez oct D INT 2027098 00065345</t>
  </si>
  <si>
    <t>DEPOSITO DE 161402035034 SUC. CO 1402035034 00250430</t>
  </si>
  <si>
    <t>DEPOSITO DE 161402035034 SUC. CO 1402035034 00250431</t>
  </si>
  <si>
    <t>DEPOSITO DE 161402034797 SUC. PA 1402034797 00929558</t>
  </si>
  <si>
    <t>DEPOSITO DE 161401007713 SUC. EM 1401007713 00382079</t>
  </si>
  <si>
    <t>PAGO MAESTRIA OCTUBRE D INT 0091014 00044830</t>
  </si>
  <si>
    <t>DEPOSITO S.B.C. 161301073235 SUC. CA 1301073235 00008213</t>
  </si>
  <si>
    <t>DEPOSITO S.B.C. 161402027224 SUC. C. 1402027224 00008715</t>
  </si>
  <si>
    <t>DEPOSITO DE 161402027510 SUC. FA 1402027510 00926857</t>
  </si>
  <si>
    <t>DEPOSITO DE 161401007078 SUC. CE 1401007078 00686166</t>
  </si>
  <si>
    <t>DERECHO A EXAMEN DE GRADO D INT 0141020 00115202</t>
  </si>
  <si>
    <t>DEPOSITO DE SUC. CAMPES-IRAPUAT 0000000000 00918517</t>
  </si>
  <si>
    <t>DEPOSITO DE 161301073807 SUC. CA 1301073807 00042197</t>
  </si>
  <si>
    <t>PAGO COLEGIATURAS SEP Y OCTUBRE OCTAVIO D INT 2110141 00143506</t>
  </si>
  <si>
    <t>DEPOSITO S.B.C. SUC. CAMPES-IRAPUAT 0000000000 00008251</t>
  </si>
  <si>
    <t>DEPOSITO DE 161301074141 SUC. CA 1301074141 00919192</t>
  </si>
  <si>
    <t>DEPOSITO S.B.C. SUC. ESTADIO IRAPUA 0000000000 00008030</t>
  </si>
  <si>
    <t>DEPOSITO DE 161401007873 SUC. ES 1401007873 00187869</t>
  </si>
  <si>
    <t>DEPOSITO DE 161301076748 SUC. FA 1301076748 00930114</t>
  </si>
  <si>
    <t>DEPOSITO DE 160083102511 SUC. CU 0083102511 00426711</t>
  </si>
  <si>
    <t>pago derecho a examen D INT 0000126 00150160</t>
  </si>
  <si>
    <t>DEPOSITO S.B.C. 161301074078 SUC. CA 1301074078 00010486</t>
  </si>
  <si>
    <t>ITC 161301077082 D INT 0281014 00024864</t>
  </si>
  <si>
    <t>DEPOSITO DE 161401007204 SUC. DE 1401007204 00019137</t>
  </si>
  <si>
    <t>DEPOSITO DE 161401006395 SUC. EM 1401006395 00384751</t>
  </si>
  <si>
    <t>DEPOSITO DE 161402025572 SUC. CA 1402025572 00045475</t>
  </si>
  <si>
    <t>DEPOSITO DE 161401008270 SUC. CU 1401008270 00624090</t>
  </si>
  <si>
    <t>DEPOSITO DE 161401008047 SUC. FA 1401008047 00932326</t>
  </si>
  <si>
    <t>DEPOSITO DE 161401008047 SUC. FA 1401008047 00932327</t>
  </si>
  <si>
    <t>DEPOSITO DE 161301076811 SUC. CA 1301076811 00921860</t>
  </si>
  <si>
    <t>DEPOSITO DE 161301074427 SUC. ES 1301074427 00190834</t>
  </si>
  <si>
    <t>DEPOSITO DE 161301076811 SUC. CA 1301076811 00922051</t>
  </si>
  <si>
    <t>DEPOSITO S.B.C. SUC. ESTADIO IRAPUA 0000000000 00010322</t>
  </si>
  <si>
    <t>DEPOSITO DE SUC. AVENIDA MEXICO 0000000000 00700513</t>
  </si>
  <si>
    <t xml:space="preserve">DAVALOS </t>
  </si>
  <si>
    <t xml:space="preserve">LUNA </t>
  </si>
  <si>
    <t xml:space="preserve">HERNANDEZ ANDRADE </t>
  </si>
  <si>
    <t>Y ARREDONDO DELGADO</t>
  </si>
  <si>
    <t>CORDOVA REYES</t>
  </si>
  <si>
    <t>Y GUTIERREZ TOLEDO</t>
  </si>
  <si>
    <t>MVI-BN</t>
  </si>
  <si>
    <t xml:space="preserve">BRISEÑO </t>
  </si>
  <si>
    <t>JOSE RAUL</t>
  </si>
  <si>
    <t xml:space="preserve">CARRANCO </t>
  </si>
  <si>
    <t xml:space="preserve">JULIO CESAR </t>
  </si>
  <si>
    <t xml:space="preserve">YOCUPICIO </t>
  </si>
  <si>
    <t xml:space="preserve">MAC-10 </t>
  </si>
  <si>
    <t xml:space="preserve">IÑIGUEZ </t>
  </si>
  <si>
    <t>VERIFICAR</t>
  </si>
  <si>
    <t xml:space="preserve">PONTON </t>
  </si>
  <si>
    <t xml:space="preserve">GLORIA ELENA </t>
  </si>
  <si>
    <t xml:space="preserve">BUSTAMANTE </t>
  </si>
  <si>
    <t xml:space="preserve">TEMORES </t>
  </si>
  <si>
    <t xml:space="preserve">EMILIO REYNALDO </t>
  </si>
  <si>
    <t>BORJA</t>
  </si>
  <si>
    <t>QUINTANAR</t>
  </si>
  <si>
    <t>ADRIAN</t>
  </si>
  <si>
    <t>CAMARGO</t>
  </si>
  <si>
    <t>SEGOVIA</t>
  </si>
  <si>
    <t>CLAUDIA</t>
  </si>
  <si>
    <t>QUINTANA</t>
  </si>
  <si>
    <t>VEGA</t>
  </si>
  <si>
    <t>RAQUEL ADRIANA</t>
  </si>
  <si>
    <t>IRETA</t>
  </si>
  <si>
    <t>ALFREDO</t>
  </si>
  <si>
    <t>VILLEGAS</t>
  </si>
  <si>
    <t>JOEL MARIO</t>
  </si>
  <si>
    <t>CECILIA</t>
  </si>
  <si>
    <t>PARAMO</t>
  </si>
  <si>
    <t>ISAAC</t>
  </si>
  <si>
    <t>VALENCIA</t>
  </si>
  <si>
    <t>ELSA</t>
  </si>
  <si>
    <t>BELTRAN</t>
  </si>
  <si>
    <t>BANDA</t>
  </si>
  <si>
    <t>VERONICA</t>
  </si>
  <si>
    <t>A LA TORRE</t>
  </si>
  <si>
    <t>WENDY ALEJANDRA</t>
  </si>
  <si>
    <t xml:space="preserve">PRADO </t>
  </si>
  <si>
    <t xml:space="preserve">MUNDO </t>
  </si>
  <si>
    <t>JAVIER</t>
  </si>
  <si>
    <t>BUSTOS</t>
  </si>
  <si>
    <t>SAUL</t>
  </si>
  <si>
    <t xml:space="preserve">AGUILERA </t>
  </si>
  <si>
    <t>VIDAL</t>
  </si>
  <si>
    <t>AGUILAR</t>
  </si>
  <si>
    <t>BRISEÑO</t>
  </si>
  <si>
    <t>AL 30 DE OCTUBRE DE 2014</t>
  </si>
  <si>
    <t>TOTAL SERVICIOS</t>
  </si>
  <si>
    <t>OCTUBRE</t>
  </si>
  <si>
    <t>octubre</t>
  </si>
  <si>
    <t>SEP</t>
  </si>
  <si>
    <t>SERVICIOS DE OCTUBRE</t>
  </si>
  <si>
    <t>Seminario de tesis II</t>
  </si>
  <si>
    <t>itc</t>
  </si>
  <si>
    <t>Gestión de R.H. y competencias</t>
  </si>
  <si>
    <t>Economia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</si>
</sst>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14" x14ac:knownFonts="1">
    <font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8"/>
      <color rgb="FFFF0000"/>
      <name val="Arial Unicode MS"/>
      <family val="2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6" fillId="0" borderId="0">
      <alignment horizontal="center" vertical="center" wrapText="1"/>
    </xf>
    <xf numFmtId="43" fontId="1" fillId="0" borderId="0" applyFont="0" applyFill="0" applyBorder="0" applyAlignment="0" applyProtection="0"/>
    <xf numFmtId="0" fontId="12" fillId="0" borderId="0"/>
    <xf numFmtId="0" fontId="3" fillId="0" borderId="0"/>
    <xf numFmtId="0" fontId="1" fillId="0" borderId="0"/>
  </cellStyleXfs>
  <cellXfs count="72">
    <xf numFmtId="0" fontId="0" fillId="0" borderId="0" xfId="0"/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 applyProtection="1">
      <alignment horizontal="center" vertical="center"/>
      <protection locked="0"/>
    </xf>
    <xf numFmtId="4" fontId="5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0" fontId="5" fillId="0" borderId="0" xfId="0" applyFont="1"/>
    <xf numFmtId="164" fontId="5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vertical="center"/>
    </xf>
    <xf numFmtId="0" fontId="0" fillId="3" borderId="0" xfId="0" applyFill="1"/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3" borderId="0" xfId="0" applyFill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4" fontId="5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4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center"/>
    </xf>
    <xf numFmtId="4" fontId="10" fillId="0" borderId="0" xfId="0" applyNumberFormat="1" applyFont="1"/>
    <xf numFmtId="4" fontId="10" fillId="0" borderId="0" xfId="0" applyNumberFormat="1" applyFont="1" applyAlignment="1">
      <alignment horizontal="center"/>
    </xf>
    <xf numFmtId="0" fontId="4" fillId="0" borderId="0" xfId="0" applyFont="1"/>
    <xf numFmtId="4" fontId="4" fillId="3" borderId="0" xfId="0" applyNumberFormat="1" applyFont="1" applyFill="1"/>
    <xf numFmtId="9" fontId="5" fillId="0" borderId="0" xfId="0" applyNumberFormat="1" applyFont="1"/>
    <xf numFmtId="49" fontId="5" fillId="0" borderId="0" xfId="0" applyNumberFormat="1" applyFont="1"/>
    <xf numFmtId="4" fontId="4" fillId="0" borderId="0" xfId="0" applyNumberFormat="1" applyFont="1"/>
    <xf numFmtId="0" fontId="11" fillId="0" borderId="0" xfId="0" applyFont="1"/>
    <xf numFmtId="2" fontId="0" fillId="0" borderId="0" xfId="0" applyNumberFormat="1"/>
    <xf numFmtId="43" fontId="0" fillId="0" borderId="0" xfId="3" applyFont="1"/>
    <xf numFmtId="16" fontId="5" fillId="0" borderId="0" xfId="0" applyNumberFormat="1" applyFont="1"/>
    <xf numFmtId="14" fontId="0" fillId="0" borderId="0" xfId="0" applyNumberFormat="1"/>
    <xf numFmtId="49" fontId="4" fillId="0" borderId="0" xfId="1" applyNumberFormat="1" applyFont="1" applyBorder="1" applyAlignment="1">
      <alignment vertical="center"/>
    </xf>
    <xf numFmtId="14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 applyProtection="1">
      <alignment horizontal="right" vertical="center"/>
      <protection locked="0"/>
    </xf>
    <xf numFmtId="4" fontId="5" fillId="0" borderId="0" xfId="1" applyNumberFormat="1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vertical="center"/>
    </xf>
    <xf numFmtId="0" fontId="13" fillId="0" borderId="0" xfId="4" applyFont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 wrapText="1"/>
    </xf>
    <xf numFmtId="0" fontId="0" fillId="0" borderId="0" xfId="0" applyFont="1"/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2" fontId="5" fillId="4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15" fontId="9" fillId="0" borderId="0" xfId="0" applyNumberFormat="1" applyFont="1" applyBorder="1" applyAlignment="1">
      <alignment horizontal="center"/>
    </xf>
  </cellXfs>
  <cellStyles count="7">
    <cellStyle name="Millares" xfId="3" builtinId="3"/>
    <cellStyle name="Normal" xfId="0" builtinId="0"/>
    <cellStyle name="Normal 2" xfId="1"/>
    <cellStyle name="Normal 3" xfId="4"/>
    <cellStyle name="Normal 4" xfId="6"/>
    <cellStyle name="Normal 5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3</xdr:col>
      <xdr:colOff>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552450"/>
          <a:ext cx="12192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22" workbookViewId="0">
      <selection activeCell="C44" sqref="C44"/>
    </sheetView>
  </sheetViews>
  <sheetFormatPr baseColWidth="10" defaultColWidth="4.83203125" defaultRowHeight="12.75" x14ac:dyDescent="0.25"/>
  <cols>
    <col min="1" max="1" width="5" bestFit="1" customWidth="1"/>
    <col min="2" max="2" width="10.1640625" bestFit="1" customWidth="1"/>
    <col min="3" max="3" width="67.5" bestFit="1" customWidth="1"/>
    <col min="4" max="4" width="13.33203125" bestFit="1" customWidth="1"/>
    <col min="5" max="5" width="13.83203125" bestFit="1" customWidth="1"/>
    <col min="6" max="6" width="5.33203125" bestFit="1" customWidth="1"/>
    <col min="7" max="7" width="11.1640625" bestFit="1" customWidth="1"/>
    <col min="9" max="9" width="15.83203125" bestFit="1" customWidth="1"/>
    <col min="10" max="10" width="12.5" bestFit="1" customWidth="1"/>
    <col min="11" max="11" width="14.1640625" bestFit="1" customWidth="1"/>
    <col min="12" max="12" width="23.33203125" bestFit="1" customWidth="1"/>
  </cols>
  <sheetData>
    <row r="1" spans="1:12" x14ac:dyDescent="0.25">
      <c r="A1" s="69" t="s">
        <v>0</v>
      </c>
      <c r="B1" s="69"/>
      <c r="C1" s="69"/>
      <c r="D1" s="69"/>
      <c r="E1" s="69"/>
      <c r="F1" s="1"/>
      <c r="G1" s="2"/>
    </row>
    <row r="2" spans="1:12" x14ac:dyDescent="0.25">
      <c r="A2" s="69" t="s">
        <v>112</v>
      </c>
      <c r="B2" s="69"/>
      <c r="C2" s="69"/>
      <c r="D2" s="69"/>
      <c r="E2" s="69"/>
      <c r="F2" s="3"/>
      <c r="G2" s="2"/>
    </row>
    <row r="3" spans="1:12" x14ac:dyDescent="0.25">
      <c r="A3" s="4"/>
      <c r="B3" s="4"/>
      <c r="C3" s="5"/>
      <c r="D3" s="4"/>
      <c r="E3" s="5"/>
      <c r="F3" s="4"/>
      <c r="G3" s="5"/>
    </row>
    <row r="4" spans="1:12" x14ac:dyDescent="0.25">
      <c r="A4" s="4"/>
      <c r="B4" s="4"/>
      <c r="C4" s="5"/>
      <c r="D4" s="4"/>
      <c r="E4" s="5"/>
      <c r="F4" s="4"/>
      <c r="G4" s="5"/>
    </row>
    <row r="5" spans="1:12" x14ac:dyDescent="0.25">
      <c r="A5" s="9">
        <v>8</v>
      </c>
      <c r="B5" s="10">
        <v>41883</v>
      </c>
      <c r="C5" s="11" t="s">
        <v>129</v>
      </c>
      <c r="D5" s="12">
        <v>3772.5</v>
      </c>
      <c r="E5" s="11" t="s">
        <v>9</v>
      </c>
      <c r="F5" s="13">
        <v>715</v>
      </c>
      <c r="G5" s="22"/>
      <c r="I5" t="s">
        <v>90</v>
      </c>
      <c r="J5" s="20" t="s">
        <v>44</v>
      </c>
      <c r="K5" t="s">
        <v>45</v>
      </c>
      <c r="L5" t="s">
        <v>182</v>
      </c>
    </row>
    <row r="6" spans="1:12" x14ac:dyDescent="0.25">
      <c r="A6" s="9">
        <v>10</v>
      </c>
      <c r="B6" s="10">
        <v>41883</v>
      </c>
      <c r="C6" s="11" t="s">
        <v>113</v>
      </c>
      <c r="D6" s="12">
        <v>3243</v>
      </c>
      <c r="E6" s="11" t="s">
        <v>9</v>
      </c>
      <c r="F6" s="13">
        <v>715</v>
      </c>
      <c r="G6" s="22"/>
      <c r="I6" t="s">
        <v>171</v>
      </c>
      <c r="J6" s="20" t="s">
        <v>65</v>
      </c>
      <c r="K6" t="s">
        <v>18</v>
      </c>
      <c r="L6" t="s">
        <v>72</v>
      </c>
    </row>
    <row r="7" spans="1:12" x14ac:dyDescent="0.25">
      <c r="A7" s="9">
        <v>26</v>
      </c>
      <c r="B7" s="10">
        <v>41884</v>
      </c>
      <c r="C7" s="11" t="s">
        <v>117</v>
      </c>
      <c r="D7" s="12">
        <v>3200</v>
      </c>
      <c r="E7" s="11" t="s">
        <v>9</v>
      </c>
      <c r="F7" s="13">
        <v>715</v>
      </c>
      <c r="G7" s="22"/>
      <c r="I7" t="s">
        <v>206</v>
      </c>
      <c r="J7" s="30" t="s">
        <v>174</v>
      </c>
      <c r="K7" t="s">
        <v>175</v>
      </c>
      <c r="L7" t="s">
        <v>102</v>
      </c>
    </row>
    <row r="8" spans="1:12" x14ac:dyDescent="0.25">
      <c r="A8" s="9">
        <v>42</v>
      </c>
      <c r="B8" s="10">
        <v>41884</v>
      </c>
      <c r="C8" s="11" t="s">
        <v>149</v>
      </c>
      <c r="D8" s="12">
        <v>3243</v>
      </c>
      <c r="E8" s="11" t="s">
        <v>9</v>
      </c>
      <c r="F8" s="13">
        <v>715</v>
      </c>
      <c r="G8" s="22"/>
      <c r="I8" t="s">
        <v>47</v>
      </c>
      <c r="J8" s="20" t="s">
        <v>49</v>
      </c>
      <c r="K8" t="s">
        <v>50</v>
      </c>
      <c r="L8" t="s">
        <v>48</v>
      </c>
    </row>
    <row r="9" spans="1:12" x14ac:dyDescent="0.25">
      <c r="A9" s="9">
        <v>63</v>
      </c>
      <c r="B9" s="10">
        <v>41885</v>
      </c>
      <c r="C9" s="11" t="s">
        <v>120</v>
      </c>
      <c r="D9" s="12">
        <v>8820</v>
      </c>
      <c r="E9" s="11" t="s">
        <v>9</v>
      </c>
      <c r="F9" s="13">
        <v>715</v>
      </c>
      <c r="G9" s="23" t="s">
        <v>7</v>
      </c>
      <c r="I9" t="s">
        <v>179</v>
      </c>
      <c r="J9" s="30" t="s">
        <v>24</v>
      </c>
      <c r="K9" t="s">
        <v>180</v>
      </c>
      <c r="L9" t="s">
        <v>181</v>
      </c>
    </row>
    <row r="10" spans="1:12" x14ac:dyDescent="0.25">
      <c r="A10" s="9">
        <v>64</v>
      </c>
      <c r="B10" s="10">
        <v>41885</v>
      </c>
      <c r="C10" s="11" t="s">
        <v>119</v>
      </c>
      <c r="D10" s="12">
        <v>8820</v>
      </c>
      <c r="E10" s="11" t="s">
        <v>9</v>
      </c>
      <c r="F10" s="13">
        <v>715</v>
      </c>
      <c r="G10" s="23" t="s">
        <v>7</v>
      </c>
      <c r="I10" t="s">
        <v>172</v>
      </c>
      <c r="J10" s="30" t="s">
        <v>176</v>
      </c>
      <c r="K10" t="s">
        <v>177</v>
      </c>
      <c r="L10" t="s">
        <v>178</v>
      </c>
    </row>
    <row r="11" spans="1:12" x14ac:dyDescent="0.25">
      <c r="A11" s="9">
        <v>70</v>
      </c>
      <c r="B11" s="10">
        <v>41885</v>
      </c>
      <c r="C11" s="11" t="s">
        <v>116</v>
      </c>
      <c r="D11" s="12">
        <v>3243</v>
      </c>
      <c r="E11" s="11" t="s">
        <v>9</v>
      </c>
      <c r="F11" s="13">
        <v>715</v>
      </c>
      <c r="G11" s="22"/>
      <c r="I11" t="s">
        <v>171</v>
      </c>
      <c r="J11" s="20" t="s">
        <v>92</v>
      </c>
      <c r="K11" t="s">
        <v>93</v>
      </c>
      <c r="L11" t="s">
        <v>19</v>
      </c>
    </row>
    <row r="12" spans="1:12" x14ac:dyDescent="0.25">
      <c r="A12" s="9">
        <v>74</v>
      </c>
      <c r="B12" s="10">
        <v>41885</v>
      </c>
      <c r="C12" s="11" t="s">
        <v>136</v>
      </c>
      <c r="D12" s="12">
        <v>3243</v>
      </c>
      <c r="E12" s="11" t="s">
        <v>9</v>
      </c>
      <c r="F12" s="13">
        <v>715</v>
      </c>
      <c r="G12" s="23"/>
      <c r="I12" t="s">
        <v>47</v>
      </c>
      <c r="J12" s="20" t="s">
        <v>74</v>
      </c>
      <c r="K12" t="s">
        <v>101</v>
      </c>
      <c r="L12" t="s">
        <v>102</v>
      </c>
    </row>
    <row r="13" spans="1:12" x14ac:dyDescent="0.25">
      <c r="A13" s="9">
        <v>77</v>
      </c>
      <c r="B13" s="10">
        <v>41885</v>
      </c>
      <c r="C13" s="11" t="s">
        <v>114</v>
      </c>
      <c r="D13" s="12">
        <v>3250</v>
      </c>
      <c r="E13" s="11" t="s">
        <v>9</v>
      </c>
      <c r="F13" s="13">
        <v>715</v>
      </c>
      <c r="G13" s="22"/>
      <c r="I13" t="s">
        <v>90</v>
      </c>
      <c r="J13" s="20" t="s">
        <v>14</v>
      </c>
      <c r="K13" t="s">
        <v>84</v>
      </c>
      <c r="L13" t="s">
        <v>85</v>
      </c>
    </row>
    <row r="14" spans="1:12" x14ac:dyDescent="0.25">
      <c r="A14" s="9">
        <v>78</v>
      </c>
      <c r="B14" s="10">
        <v>41885</v>
      </c>
      <c r="C14" s="11" t="s">
        <v>115</v>
      </c>
      <c r="D14" s="12">
        <v>3250</v>
      </c>
      <c r="E14" s="11" t="s">
        <v>9</v>
      </c>
      <c r="F14" s="13">
        <v>715</v>
      </c>
      <c r="G14" s="22"/>
      <c r="I14" t="s">
        <v>90</v>
      </c>
      <c r="J14" s="20" t="s">
        <v>86</v>
      </c>
      <c r="K14" t="s">
        <v>57</v>
      </c>
      <c r="L14" t="s">
        <v>87</v>
      </c>
    </row>
    <row r="15" spans="1:12" x14ac:dyDescent="0.25">
      <c r="A15" s="9">
        <v>79</v>
      </c>
      <c r="B15" s="10">
        <v>41886</v>
      </c>
      <c r="C15" s="11" t="s">
        <v>134</v>
      </c>
      <c r="D15" s="12">
        <v>3243</v>
      </c>
      <c r="E15" s="11" t="s">
        <v>9</v>
      </c>
      <c r="F15" s="13">
        <v>715</v>
      </c>
      <c r="G15" s="22"/>
      <c r="I15" t="s">
        <v>47</v>
      </c>
      <c r="J15" s="20" t="s">
        <v>95</v>
      </c>
      <c r="K15" t="s">
        <v>97</v>
      </c>
      <c r="L15" t="s">
        <v>96</v>
      </c>
    </row>
    <row r="16" spans="1:12" x14ac:dyDescent="0.25">
      <c r="A16" s="9">
        <v>84</v>
      </c>
      <c r="B16" s="10">
        <v>41886</v>
      </c>
      <c r="C16" s="11" t="s">
        <v>150</v>
      </c>
      <c r="D16" s="12">
        <v>3243</v>
      </c>
      <c r="E16" s="11" t="s">
        <v>9</v>
      </c>
      <c r="F16" s="13">
        <v>715</v>
      </c>
      <c r="G16" s="23"/>
      <c r="I16" t="s">
        <v>90</v>
      </c>
      <c r="J16" s="20" t="s">
        <v>29</v>
      </c>
      <c r="K16" t="s">
        <v>30</v>
      </c>
      <c r="L16" t="s">
        <v>31</v>
      </c>
    </row>
    <row r="17" spans="1:12" x14ac:dyDescent="0.25">
      <c r="A17" s="9">
        <v>85</v>
      </c>
      <c r="B17" s="10">
        <v>41886</v>
      </c>
      <c r="C17" s="11" t="s">
        <v>122</v>
      </c>
      <c r="D17" s="12">
        <v>8820</v>
      </c>
      <c r="E17" s="11" t="s">
        <v>9</v>
      </c>
      <c r="F17" s="13">
        <v>715</v>
      </c>
      <c r="G17" s="23" t="s">
        <v>7</v>
      </c>
      <c r="I17" t="s">
        <v>172</v>
      </c>
      <c r="J17" s="30" t="s">
        <v>173</v>
      </c>
      <c r="K17" t="s">
        <v>26</v>
      </c>
      <c r="L17" t="s">
        <v>15</v>
      </c>
    </row>
    <row r="18" spans="1:12" x14ac:dyDescent="0.25">
      <c r="A18" s="9">
        <v>89</v>
      </c>
      <c r="B18" s="10">
        <v>41886</v>
      </c>
      <c r="C18" s="11" t="s">
        <v>128</v>
      </c>
      <c r="D18" s="12">
        <v>3450</v>
      </c>
      <c r="E18" s="11" t="s">
        <v>9</v>
      </c>
      <c r="F18" s="13">
        <v>715</v>
      </c>
      <c r="G18" s="23"/>
      <c r="I18" t="s">
        <v>47</v>
      </c>
      <c r="J18" s="20" t="s">
        <v>62</v>
      </c>
      <c r="K18" t="s">
        <v>61</v>
      </c>
      <c r="L18" t="s">
        <v>63</v>
      </c>
    </row>
    <row r="19" spans="1:12" x14ac:dyDescent="0.25">
      <c r="A19" s="9">
        <v>95</v>
      </c>
      <c r="B19" s="10">
        <v>41886</v>
      </c>
      <c r="C19" s="11" t="s">
        <v>121</v>
      </c>
      <c r="D19" s="12">
        <v>8820</v>
      </c>
      <c r="E19" s="11" t="s">
        <v>9</v>
      </c>
      <c r="F19" s="13">
        <v>715</v>
      </c>
      <c r="G19" s="23" t="s">
        <v>7</v>
      </c>
      <c r="I19" t="s">
        <v>179</v>
      </c>
      <c r="J19" s="30" t="s">
        <v>185</v>
      </c>
      <c r="K19" t="s">
        <v>186</v>
      </c>
      <c r="L19" t="s">
        <v>187</v>
      </c>
    </row>
    <row r="20" spans="1:12" x14ac:dyDescent="0.25">
      <c r="A20" s="9">
        <v>96</v>
      </c>
      <c r="B20" s="10">
        <v>41886</v>
      </c>
      <c r="C20" s="11" t="s">
        <v>131</v>
      </c>
      <c r="D20" s="12">
        <v>8820</v>
      </c>
      <c r="E20" s="11" t="s">
        <v>9</v>
      </c>
      <c r="F20" s="13">
        <v>715</v>
      </c>
      <c r="G20" s="23" t="s">
        <v>7</v>
      </c>
      <c r="I20" t="s">
        <v>188</v>
      </c>
      <c r="J20" s="30" t="s">
        <v>185</v>
      </c>
      <c r="K20" t="s">
        <v>189</v>
      </c>
      <c r="L20" t="s">
        <v>190</v>
      </c>
    </row>
    <row r="21" spans="1:12" x14ac:dyDescent="0.25">
      <c r="A21" s="9">
        <v>98</v>
      </c>
      <c r="B21" s="10">
        <v>41886</v>
      </c>
      <c r="C21" s="11" t="s">
        <v>151</v>
      </c>
      <c r="D21" s="12">
        <v>3450</v>
      </c>
      <c r="E21" s="11" t="s">
        <v>9</v>
      </c>
      <c r="F21" s="13">
        <v>715</v>
      </c>
      <c r="G21" s="23"/>
      <c r="I21" s="24" t="s">
        <v>47</v>
      </c>
      <c r="J21" s="29" t="s">
        <v>24</v>
      </c>
      <c r="K21" s="25" t="s">
        <v>51</v>
      </c>
      <c r="L21" s="25" t="s">
        <v>52</v>
      </c>
    </row>
    <row r="22" spans="1:12" x14ac:dyDescent="0.25">
      <c r="A22" s="9">
        <v>99</v>
      </c>
      <c r="B22" s="10">
        <v>41886</v>
      </c>
      <c r="C22" s="11" t="s">
        <v>135</v>
      </c>
      <c r="D22" s="12">
        <v>3250</v>
      </c>
      <c r="E22" s="11" t="s">
        <v>9</v>
      </c>
      <c r="F22" s="13">
        <v>715</v>
      </c>
      <c r="G22" s="22"/>
      <c r="I22" t="s">
        <v>47</v>
      </c>
      <c r="J22" s="20" t="s">
        <v>88</v>
      </c>
      <c r="K22" t="s">
        <v>89</v>
      </c>
      <c r="L22" t="s">
        <v>94</v>
      </c>
    </row>
    <row r="23" spans="1:12" x14ac:dyDescent="0.25">
      <c r="A23" s="9">
        <v>108</v>
      </c>
      <c r="B23" s="10">
        <v>41886</v>
      </c>
      <c r="C23" s="11" t="s">
        <v>152</v>
      </c>
      <c r="D23" s="12">
        <v>3240</v>
      </c>
      <c r="E23" s="11" t="s">
        <v>9</v>
      </c>
      <c r="F23" s="13">
        <v>715</v>
      </c>
      <c r="G23" s="23"/>
      <c r="I23" t="s">
        <v>90</v>
      </c>
      <c r="J23" s="29" t="s">
        <v>105</v>
      </c>
      <c r="K23" s="26" t="s">
        <v>27</v>
      </c>
      <c r="L23" s="25" t="s">
        <v>28</v>
      </c>
    </row>
    <row r="24" spans="1:12" x14ac:dyDescent="0.25">
      <c r="A24" s="9">
        <v>114</v>
      </c>
      <c r="B24" s="10">
        <v>41887</v>
      </c>
      <c r="C24" s="11" t="s">
        <v>118</v>
      </c>
      <c r="D24" s="12">
        <v>3950</v>
      </c>
      <c r="E24" s="11" t="s">
        <v>9</v>
      </c>
      <c r="F24" s="13">
        <v>715</v>
      </c>
      <c r="G24" s="23"/>
    </row>
    <row r="25" spans="1:12" x14ac:dyDescent="0.25">
      <c r="A25" s="9">
        <v>127</v>
      </c>
      <c r="B25" s="10">
        <v>41887</v>
      </c>
      <c r="C25" s="11" t="s">
        <v>153</v>
      </c>
      <c r="D25" s="12">
        <v>3240</v>
      </c>
      <c r="E25" s="11" t="s">
        <v>9</v>
      </c>
      <c r="F25" s="13">
        <v>715</v>
      </c>
      <c r="G25" s="22"/>
      <c r="I25" t="s">
        <v>90</v>
      </c>
      <c r="J25" s="29" t="s">
        <v>201</v>
      </c>
      <c r="K25" s="27" t="s">
        <v>16</v>
      </c>
      <c r="L25" s="27" t="s">
        <v>200</v>
      </c>
    </row>
    <row r="26" spans="1:12" x14ac:dyDescent="0.25">
      <c r="A26" s="9">
        <v>133</v>
      </c>
      <c r="B26" s="10">
        <v>41887</v>
      </c>
      <c r="C26" s="11" t="s">
        <v>125</v>
      </c>
      <c r="D26" s="12">
        <v>3948</v>
      </c>
      <c r="E26" s="11" t="s">
        <v>9</v>
      </c>
      <c r="F26" s="13">
        <v>715</v>
      </c>
      <c r="G26" s="22"/>
      <c r="I26" t="s">
        <v>47</v>
      </c>
      <c r="J26" s="20" t="s">
        <v>57</v>
      </c>
      <c r="K26" t="s">
        <v>58</v>
      </c>
      <c r="L26" t="s">
        <v>59</v>
      </c>
    </row>
    <row r="27" spans="1:12" x14ac:dyDescent="0.25">
      <c r="A27" s="9">
        <v>134</v>
      </c>
      <c r="B27" s="10">
        <v>41887</v>
      </c>
      <c r="C27" s="11" t="s">
        <v>123</v>
      </c>
      <c r="D27" s="12">
        <v>3243</v>
      </c>
      <c r="E27" s="11" t="s">
        <v>9</v>
      </c>
      <c r="F27" s="13">
        <v>715</v>
      </c>
      <c r="G27" s="22"/>
      <c r="I27" t="s">
        <v>171</v>
      </c>
      <c r="J27" s="20" t="s">
        <v>57</v>
      </c>
      <c r="K27" t="s">
        <v>82</v>
      </c>
      <c r="L27" t="s">
        <v>83</v>
      </c>
    </row>
    <row r="28" spans="1:12" x14ac:dyDescent="0.25">
      <c r="A28" s="9">
        <v>139</v>
      </c>
      <c r="B28" s="10">
        <v>41887</v>
      </c>
      <c r="C28" s="11" t="s">
        <v>154</v>
      </c>
      <c r="D28" s="12">
        <v>3360</v>
      </c>
      <c r="E28" s="11" t="s">
        <v>9</v>
      </c>
      <c r="F28" s="13">
        <v>715</v>
      </c>
      <c r="G28" s="22"/>
      <c r="I28" t="s">
        <v>90</v>
      </c>
      <c r="J28" s="29" t="s">
        <v>202</v>
      </c>
      <c r="K28" s="28" t="s">
        <v>68</v>
      </c>
      <c r="L28" s="25" t="s">
        <v>203</v>
      </c>
    </row>
    <row r="29" spans="1:12" x14ac:dyDescent="0.25">
      <c r="A29" s="9">
        <v>142</v>
      </c>
      <c r="B29" s="10">
        <v>41887</v>
      </c>
      <c r="C29" s="11" t="s">
        <v>132</v>
      </c>
      <c r="D29" s="12">
        <v>6900</v>
      </c>
      <c r="E29" s="11" t="s">
        <v>9</v>
      </c>
      <c r="F29" s="13">
        <v>715</v>
      </c>
      <c r="G29" s="22"/>
      <c r="I29" t="s">
        <v>90</v>
      </c>
      <c r="J29" s="24" t="s">
        <v>10</v>
      </c>
      <c r="K29" s="24" t="s">
        <v>11</v>
      </c>
      <c r="L29" s="24" t="s">
        <v>12</v>
      </c>
    </row>
    <row r="30" spans="1:12" x14ac:dyDescent="0.25">
      <c r="A30" s="9">
        <v>146</v>
      </c>
      <c r="B30" s="10">
        <v>41887</v>
      </c>
      <c r="C30" s="11" t="s">
        <v>155</v>
      </c>
      <c r="D30" s="12">
        <v>3243</v>
      </c>
      <c r="E30" s="11" t="s">
        <v>9</v>
      </c>
      <c r="F30" s="13">
        <v>715</v>
      </c>
      <c r="G30" s="22"/>
      <c r="I30" t="s">
        <v>47</v>
      </c>
      <c r="J30" s="20" t="s">
        <v>33</v>
      </c>
      <c r="K30" t="s">
        <v>109</v>
      </c>
      <c r="L30" t="s">
        <v>111</v>
      </c>
    </row>
    <row r="31" spans="1:12" x14ac:dyDescent="0.25">
      <c r="A31" s="9">
        <v>160</v>
      </c>
      <c r="B31" s="10">
        <v>41890</v>
      </c>
      <c r="C31" s="11" t="s">
        <v>126</v>
      </c>
      <c r="D31" s="12">
        <v>3760</v>
      </c>
      <c r="E31" s="11" t="s">
        <v>9</v>
      </c>
      <c r="F31" s="13">
        <v>715</v>
      </c>
      <c r="G31" s="23"/>
      <c r="I31" t="s">
        <v>90</v>
      </c>
      <c r="J31" s="20" t="s">
        <v>41</v>
      </c>
      <c r="K31" t="s">
        <v>42</v>
      </c>
      <c r="L31" t="s">
        <v>43</v>
      </c>
    </row>
    <row r="32" spans="1:12" x14ac:dyDescent="0.25">
      <c r="A32" s="9">
        <v>161</v>
      </c>
      <c r="B32" s="10">
        <v>41890</v>
      </c>
      <c r="C32" s="11" t="s">
        <v>127</v>
      </c>
      <c r="D32" s="12">
        <v>3948</v>
      </c>
      <c r="E32" s="11" t="s">
        <v>9</v>
      </c>
      <c r="F32" s="13">
        <v>715</v>
      </c>
      <c r="G32" s="22"/>
      <c r="I32" t="s">
        <v>171</v>
      </c>
      <c r="J32" s="20" t="s">
        <v>76</v>
      </c>
      <c r="K32" t="s">
        <v>77</v>
      </c>
      <c r="L32" t="s">
        <v>78</v>
      </c>
    </row>
    <row r="33" spans="1:12" x14ac:dyDescent="0.25">
      <c r="A33" s="9">
        <v>162</v>
      </c>
      <c r="B33" s="10">
        <v>41890</v>
      </c>
      <c r="C33" s="11" t="s">
        <v>124</v>
      </c>
      <c r="D33" s="12">
        <v>3772.5</v>
      </c>
      <c r="E33" s="11" t="s">
        <v>9</v>
      </c>
      <c r="F33" s="13">
        <v>715</v>
      </c>
      <c r="G33" s="23"/>
      <c r="I33" t="s">
        <v>171</v>
      </c>
      <c r="J33" s="20" t="s">
        <v>69</v>
      </c>
      <c r="K33" t="s">
        <v>70</v>
      </c>
      <c r="L33" t="s">
        <v>71</v>
      </c>
    </row>
    <row r="34" spans="1:12" x14ac:dyDescent="0.25">
      <c r="A34" s="9">
        <v>186</v>
      </c>
      <c r="B34" s="10">
        <v>41890</v>
      </c>
      <c r="C34" s="11" t="s">
        <v>156</v>
      </c>
      <c r="D34" s="12">
        <v>3760</v>
      </c>
      <c r="E34" s="11" t="s">
        <v>9</v>
      </c>
      <c r="F34" s="13">
        <v>715</v>
      </c>
      <c r="G34" s="22"/>
      <c r="I34" t="s">
        <v>90</v>
      </c>
      <c r="J34" s="20" t="s">
        <v>38</v>
      </c>
      <c r="K34" t="s">
        <v>39</v>
      </c>
    </row>
    <row r="35" spans="1:12" x14ac:dyDescent="0.25">
      <c r="A35" s="9">
        <v>198</v>
      </c>
      <c r="B35" s="10">
        <v>41891</v>
      </c>
      <c r="C35" s="11" t="s">
        <v>157</v>
      </c>
      <c r="D35" s="12">
        <v>3200</v>
      </c>
      <c r="E35" s="11" t="s">
        <v>9</v>
      </c>
      <c r="F35" s="13">
        <v>715</v>
      </c>
      <c r="G35" s="22"/>
    </row>
    <row r="36" spans="1:12" x14ac:dyDescent="0.25">
      <c r="A36" s="9">
        <v>224</v>
      </c>
      <c r="B36" s="10">
        <v>41892</v>
      </c>
      <c r="C36" s="11" t="s">
        <v>130</v>
      </c>
      <c r="D36" s="12">
        <v>8820</v>
      </c>
      <c r="E36" s="11" t="s">
        <v>9</v>
      </c>
      <c r="F36" s="13">
        <v>715</v>
      </c>
      <c r="G36" s="23" t="s">
        <v>7</v>
      </c>
      <c r="I36" t="s">
        <v>172</v>
      </c>
      <c r="J36" s="30" t="s">
        <v>183</v>
      </c>
      <c r="K36" t="s">
        <v>27</v>
      </c>
      <c r="L36" t="s">
        <v>184</v>
      </c>
    </row>
    <row r="37" spans="1:12" x14ac:dyDescent="0.25">
      <c r="A37" s="9">
        <v>383</v>
      </c>
      <c r="B37" s="10">
        <v>41897</v>
      </c>
      <c r="C37" s="11" t="s">
        <v>137</v>
      </c>
      <c r="D37" s="12">
        <v>3450</v>
      </c>
      <c r="E37" s="11" t="s">
        <v>9</v>
      </c>
      <c r="F37" s="13">
        <v>715</v>
      </c>
      <c r="G37" s="23"/>
      <c r="I37" t="s">
        <v>90</v>
      </c>
      <c r="J37" s="20" t="s">
        <v>53</v>
      </c>
      <c r="K37" t="s">
        <v>14</v>
      </c>
      <c r="L37" t="s">
        <v>23</v>
      </c>
    </row>
    <row r="38" spans="1:12" x14ac:dyDescent="0.25">
      <c r="A38" s="9">
        <v>390</v>
      </c>
      <c r="B38" s="10">
        <v>41897</v>
      </c>
      <c r="C38" s="11" t="s">
        <v>158</v>
      </c>
      <c r="D38" s="12">
        <v>3450</v>
      </c>
      <c r="E38" s="11" t="s">
        <v>9</v>
      </c>
      <c r="F38" s="13">
        <v>715</v>
      </c>
      <c r="G38" s="22"/>
      <c r="I38" t="s">
        <v>90</v>
      </c>
      <c r="J38" s="20" t="s">
        <v>17</v>
      </c>
      <c r="K38" t="s">
        <v>18</v>
      </c>
      <c r="L38" t="s">
        <v>19</v>
      </c>
    </row>
    <row r="39" spans="1:12" x14ac:dyDescent="0.25">
      <c r="A39" s="9">
        <v>447</v>
      </c>
      <c r="B39" s="10">
        <v>41899</v>
      </c>
      <c r="C39" s="11" t="s">
        <v>159</v>
      </c>
      <c r="D39" s="12">
        <v>3450</v>
      </c>
      <c r="E39" s="11" t="s">
        <v>9</v>
      </c>
      <c r="F39" s="13">
        <v>715</v>
      </c>
      <c r="G39" s="22"/>
      <c r="I39" t="s">
        <v>90</v>
      </c>
      <c r="J39" s="29" t="s">
        <v>204</v>
      </c>
      <c r="K39" s="28" t="s">
        <v>205</v>
      </c>
      <c r="L39" s="25" t="s">
        <v>32</v>
      </c>
    </row>
    <row r="40" spans="1:12" x14ac:dyDescent="0.25">
      <c r="A40" s="9">
        <v>453</v>
      </c>
      <c r="B40" s="10">
        <v>41900</v>
      </c>
      <c r="C40" s="11" t="s">
        <v>133</v>
      </c>
      <c r="D40" s="12">
        <v>3450</v>
      </c>
      <c r="E40" s="11" t="s">
        <v>9</v>
      </c>
      <c r="F40" s="13">
        <v>715</v>
      </c>
      <c r="G40" s="22"/>
      <c r="I40" t="s">
        <v>171</v>
      </c>
      <c r="J40" s="20" t="s">
        <v>73</v>
      </c>
      <c r="K40" t="s">
        <v>74</v>
      </c>
      <c r="L40" t="s">
        <v>75</v>
      </c>
    </row>
    <row r="41" spans="1:12" x14ac:dyDescent="0.25">
      <c r="A41" s="9">
        <v>474</v>
      </c>
      <c r="B41" s="10">
        <v>41900</v>
      </c>
      <c r="C41" s="18" t="s">
        <v>160</v>
      </c>
      <c r="D41" s="12">
        <v>7161</v>
      </c>
      <c r="E41" s="11" t="s">
        <v>9</v>
      </c>
      <c r="F41" s="13">
        <v>715</v>
      </c>
      <c r="G41" s="23"/>
    </row>
    <row r="42" spans="1:12" x14ac:dyDescent="0.25">
      <c r="A42" s="9">
        <v>483</v>
      </c>
      <c r="B42" s="10">
        <v>41900</v>
      </c>
      <c r="C42" s="11" t="s">
        <v>144</v>
      </c>
      <c r="D42" s="12">
        <v>3600</v>
      </c>
      <c r="E42" s="11" t="s">
        <v>9</v>
      </c>
      <c r="F42" s="13">
        <v>715</v>
      </c>
      <c r="G42" s="22"/>
      <c r="I42" t="s">
        <v>90</v>
      </c>
      <c r="J42" s="20" t="s">
        <v>33</v>
      </c>
      <c r="K42" t="s">
        <v>35</v>
      </c>
      <c r="L42" t="s">
        <v>34</v>
      </c>
    </row>
    <row r="43" spans="1:12" x14ac:dyDescent="0.25">
      <c r="A43" s="9">
        <v>503</v>
      </c>
      <c r="B43" s="10">
        <v>41900</v>
      </c>
      <c r="C43" s="11" t="s">
        <v>161</v>
      </c>
      <c r="D43" s="12">
        <v>3200</v>
      </c>
      <c r="E43" s="11" t="s">
        <v>9</v>
      </c>
      <c r="F43" s="13">
        <v>715</v>
      </c>
      <c r="G43" s="22"/>
      <c r="I43" t="s">
        <v>232</v>
      </c>
    </row>
    <row r="44" spans="1:12" x14ac:dyDescent="0.25">
      <c r="A44" s="9">
        <v>505</v>
      </c>
      <c r="B44" s="10">
        <v>41900</v>
      </c>
      <c r="C44" s="11" t="s">
        <v>162</v>
      </c>
      <c r="D44" s="12">
        <v>3200</v>
      </c>
      <c r="E44" s="11" t="s">
        <v>9</v>
      </c>
      <c r="F44" s="13">
        <v>715</v>
      </c>
      <c r="G44" s="22"/>
    </row>
    <row r="45" spans="1:12" x14ac:dyDescent="0.25">
      <c r="A45" s="9">
        <v>545</v>
      </c>
      <c r="B45" s="10">
        <v>41901</v>
      </c>
      <c r="C45" s="11" t="s">
        <v>147</v>
      </c>
      <c r="D45" s="12">
        <v>6900</v>
      </c>
      <c r="E45" s="11" t="s">
        <v>9</v>
      </c>
      <c r="F45" s="13">
        <v>715</v>
      </c>
      <c r="G45" s="23"/>
      <c r="I45" t="s">
        <v>191</v>
      </c>
      <c r="J45" s="20" t="s">
        <v>57</v>
      </c>
      <c r="K45" t="s">
        <v>192</v>
      </c>
      <c r="L45" t="s">
        <v>193</v>
      </c>
    </row>
    <row r="46" spans="1:12" x14ac:dyDescent="0.25">
      <c r="A46" s="9">
        <v>49</v>
      </c>
      <c r="B46" s="10">
        <v>41904</v>
      </c>
      <c r="C46" s="11" t="s">
        <v>168</v>
      </c>
      <c r="D46" s="12">
        <v>700</v>
      </c>
      <c r="E46" s="11" t="s">
        <v>9</v>
      </c>
      <c r="F46" s="13">
        <v>170</v>
      </c>
      <c r="G46" s="23" t="s">
        <v>7</v>
      </c>
      <c r="J46" t="s">
        <v>211</v>
      </c>
    </row>
    <row r="47" spans="1:12" x14ac:dyDescent="0.25">
      <c r="A47" s="9">
        <v>50</v>
      </c>
      <c r="B47" s="10">
        <v>41905</v>
      </c>
      <c r="C47" s="11" t="s">
        <v>139</v>
      </c>
      <c r="D47" s="12">
        <v>700</v>
      </c>
      <c r="E47" s="11" t="s">
        <v>9</v>
      </c>
      <c r="F47" s="13">
        <v>170</v>
      </c>
      <c r="G47" s="23" t="s">
        <v>7</v>
      </c>
      <c r="I47" t="s">
        <v>179</v>
      </c>
      <c r="J47" s="30" t="s">
        <v>24</v>
      </c>
      <c r="K47" t="s">
        <v>180</v>
      </c>
      <c r="L47" t="s">
        <v>181</v>
      </c>
    </row>
    <row r="48" spans="1:12" x14ac:dyDescent="0.25">
      <c r="A48" s="9">
        <v>51</v>
      </c>
      <c r="B48" s="10">
        <v>41905</v>
      </c>
      <c r="C48" s="11" t="s">
        <v>145</v>
      </c>
      <c r="D48" s="12">
        <v>700</v>
      </c>
      <c r="E48" s="11" t="s">
        <v>9</v>
      </c>
      <c r="F48" s="13">
        <v>170</v>
      </c>
      <c r="G48" s="23" t="s">
        <v>7</v>
      </c>
      <c r="I48" t="s">
        <v>172</v>
      </c>
      <c r="J48" s="30" t="s">
        <v>176</v>
      </c>
      <c r="K48" t="s">
        <v>177</v>
      </c>
      <c r="L48" t="s">
        <v>178</v>
      </c>
    </row>
    <row r="49" spans="1:13" x14ac:dyDescent="0.25">
      <c r="A49" s="9">
        <v>53</v>
      </c>
      <c r="B49" s="10">
        <v>41905</v>
      </c>
      <c r="C49" s="11" t="s">
        <v>138</v>
      </c>
      <c r="D49" s="12">
        <v>700</v>
      </c>
      <c r="E49" s="11" t="s">
        <v>9</v>
      </c>
      <c r="F49" s="13">
        <v>170</v>
      </c>
      <c r="G49" s="23" t="s">
        <v>7</v>
      </c>
      <c r="I49" t="s">
        <v>179</v>
      </c>
      <c r="J49" s="30" t="s">
        <v>41</v>
      </c>
      <c r="K49" t="s">
        <v>103</v>
      </c>
      <c r="L49" t="s">
        <v>104</v>
      </c>
    </row>
    <row r="50" spans="1:13" x14ac:dyDescent="0.25">
      <c r="A50" s="9">
        <v>54</v>
      </c>
      <c r="B50" s="10">
        <v>41905</v>
      </c>
      <c r="C50" s="11" t="s">
        <v>142</v>
      </c>
      <c r="D50" s="12">
        <v>700</v>
      </c>
      <c r="E50" s="11" t="s">
        <v>9</v>
      </c>
      <c r="F50" s="13">
        <v>170</v>
      </c>
      <c r="G50" s="23" t="s">
        <v>7</v>
      </c>
      <c r="I50" t="s">
        <v>188</v>
      </c>
      <c r="J50" s="30" t="s">
        <v>185</v>
      </c>
      <c r="K50" t="s">
        <v>189</v>
      </c>
      <c r="L50" t="s">
        <v>190</v>
      </c>
    </row>
    <row r="51" spans="1:13" x14ac:dyDescent="0.25">
      <c r="A51" s="9">
        <v>55</v>
      </c>
      <c r="B51" s="10">
        <v>41905</v>
      </c>
      <c r="C51" s="11" t="s">
        <v>143</v>
      </c>
      <c r="D51" s="12">
        <v>700</v>
      </c>
      <c r="E51" s="11" t="s">
        <v>9</v>
      </c>
      <c r="F51" s="13">
        <v>170</v>
      </c>
      <c r="G51" s="23" t="s">
        <v>7</v>
      </c>
      <c r="I51" t="s">
        <v>188</v>
      </c>
      <c r="J51" s="30" t="s">
        <v>185</v>
      </c>
      <c r="K51" t="s">
        <v>186</v>
      </c>
      <c r="L51" t="s">
        <v>187</v>
      </c>
    </row>
    <row r="52" spans="1:13" x14ac:dyDescent="0.25">
      <c r="A52" s="9">
        <v>56</v>
      </c>
      <c r="B52" s="10">
        <v>41905</v>
      </c>
      <c r="C52" s="11" t="s">
        <v>169</v>
      </c>
      <c r="D52" s="12">
        <v>700</v>
      </c>
      <c r="E52" s="11" t="s">
        <v>9</v>
      </c>
      <c r="F52" s="13">
        <v>170</v>
      </c>
      <c r="G52" s="23" t="s">
        <v>7</v>
      </c>
      <c r="J52" s="30" t="s">
        <v>212</v>
      </c>
    </row>
    <row r="53" spans="1:13" x14ac:dyDescent="0.25">
      <c r="A53" s="9">
        <v>57</v>
      </c>
      <c r="B53" s="10">
        <v>41905</v>
      </c>
      <c r="C53" s="11" t="s">
        <v>141</v>
      </c>
      <c r="D53" s="12">
        <v>700</v>
      </c>
      <c r="E53" s="11" t="s">
        <v>9</v>
      </c>
      <c r="F53" s="13">
        <v>170</v>
      </c>
      <c r="G53" s="23" t="s">
        <v>7</v>
      </c>
      <c r="I53" t="s">
        <v>172</v>
      </c>
      <c r="J53" s="30" t="s">
        <v>61</v>
      </c>
      <c r="K53" t="s">
        <v>108</v>
      </c>
      <c r="L53" t="s">
        <v>107</v>
      </c>
    </row>
    <row r="54" spans="1:13" x14ac:dyDescent="0.25">
      <c r="A54" s="9">
        <v>58</v>
      </c>
      <c r="B54" s="10">
        <v>41905</v>
      </c>
      <c r="C54" s="11" t="s">
        <v>140</v>
      </c>
      <c r="D54" s="12">
        <v>2100</v>
      </c>
      <c r="E54" s="11" t="s">
        <v>9</v>
      </c>
      <c r="F54" s="13">
        <v>170</v>
      </c>
      <c r="G54" s="23" t="s">
        <v>7</v>
      </c>
      <c r="I54" t="s">
        <v>172</v>
      </c>
      <c r="J54" s="30" t="s">
        <v>194</v>
      </c>
      <c r="K54" t="s">
        <v>195</v>
      </c>
      <c r="L54" t="s">
        <v>106</v>
      </c>
    </row>
    <row r="55" spans="1:13" x14ac:dyDescent="0.25">
      <c r="A55" s="9">
        <v>593</v>
      </c>
      <c r="B55" s="10">
        <v>41905</v>
      </c>
      <c r="C55" s="11" t="s">
        <v>163</v>
      </c>
      <c r="D55" s="12">
        <v>2950</v>
      </c>
      <c r="E55" s="11" t="s">
        <v>9</v>
      </c>
      <c r="F55" s="13">
        <v>715</v>
      </c>
      <c r="G55" s="22"/>
    </row>
    <row r="56" spans="1:13" x14ac:dyDescent="0.25">
      <c r="A56" s="9">
        <v>60</v>
      </c>
      <c r="B56" s="10">
        <v>41906</v>
      </c>
      <c r="C56" s="11" t="s">
        <v>170</v>
      </c>
      <c r="D56" s="12">
        <v>700</v>
      </c>
      <c r="E56" s="11" t="s">
        <v>9</v>
      </c>
      <c r="F56" s="13">
        <v>170</v>
      </c>
      <c r="G56" s="23" t="s">
        <v>7</v>
      </c>
      <c r="J56" s="30" t="s">
        <v>213</v>
      </c>
    </row>
    <row r="57" spans="1:13" x14ac:dyDescent="0.25">
      <c r="A57" s="9">
        <v>682</v>
      </c>
      <c r="B57" s="10">
        <v>41908</v>
      </c>
      <c r="C57" s="11" t="s">
        <v>146</v>
      </c>
      <c r="D57" s="12">
        <v>10350</v>
      </c>
      <c r="E57" s="11" t="s">
        <v>9</v>
      </c>
      <c r="F57" s="13">
        <v>715</v>
      </c>
      <c r="G57" s="23"/>
      <c r="I57" t="s">
        <v>172</v>
      </c>
      <c r="J57" t="s">
        <v>196</v>
      </c>
      <c r="K57" t="s">
        <v>197</v>
      </c>
      <c r="L57" t="s">
        <v>198</v>
      </c>
    </row>
    <row r="58" spans="1:13" x14ac:dyDescent="0.25">
      <c r="A58" s="9">
        <v>695</v>
      </c>
      <c r="B58" s="10">
        <v>41908</v>
      </c>
      <c r="C58" s="11" t="s">
        <v>164</v>
      </c>
      <c r="D58" s="12">
        <v>2950</v>
      </c>
      <c r="E58" s="11" t="s">
        <v>9</v>
      </c>
      <c r="F58" s="13">
        <v>715</v>
      </c>
      <c r="G58" s="22"/>
      <c r="I58" t="s">
        <v>206</v>
      </c>
      <c r="J58" t="s">
        <v>58</v>
      </c>
      <c r="K58" t="s">
        <v>207</v>
      </c>
      <c r="L58" t="s">
        <v>208</v>
      </c>
    </row>
    <row r="59" spans="1:13" x14ac:dyDescent="0.25">
      <c r="A59" s="9">
        <v>698</v>
      </c>
      <c r="B59" s="10">
        <v>41911</v>
      </c>
      <c r="C59" s="11" t="s">
        <v>165</v>
      </c>
      <c r="D59" s="12">
        <v>3600</v>
      </c>
      <c r="E59" s="11" t="s">
        <v>9</v>
      </c>
      <c r="F59" s="13">
        <v>715</v>
      </c>
      <c r="G59" s="22"/>
      <c r="I59" t="s">
        <v>90</v>
      </c>
      <c r="J59" s="29" t="s">
        <v>13</v>
      </c>
      <c r="K59" s="28" t="s">
        <v>25</v>
      </c>
      <c r="L59" s="25" t="s">
        <v>15</v>
      </c>
    </row>
    <row r="60" spans="1:13" x14ac:dyDescent="0.25">
      <c r="A60" s="9">
        <v>719</v>
      </c>
      <c r="B60" s="10">
        <v>41911</v>
      </c>
      <c r="C60" s="11" t="s">
        <v>148</v>
      </c>
      <c r="D60" s="12">
        <v>7332.5</v>
      </c>
      <c r="E60" s="11" t="s">
        <v>9</v>
      </c>
      <c r="F60" s="13">
        <v>715</v>
      </c>
      <c r="G60" s="22"/>
      <c r="I60" t="s">
        <v>171</v>
      </c>
      <c r="J60" s="20" t="s">
        <v>98</v>
      </c>
      <c r="K60" t="s">
        <v>99</v>
      </c>
      <c r="L60" t="s">
        <v>100</v>
      </c>
    </row>
    <row r="61" spans="1:13" x14ac:dyDescent="0.25">
      <c r="A61" s="9">
        <v>748</v>
      </c>
      <c r="B61" s="10">
        <v>41912</v>
      </c>
      <c r="C61" s="11" t="s">
        <v>166</v>
      </c>
      <c r="D61" s="12">
        <v>2550</v>
      </c>
      <c r="E61" s="11" t="s">
        <v>9</v>
      </c>
      <c r="F61" s="13">
        <v>715</v>
      </c>
      <c r="G61" s="22"/>
      <c r="I61" t="s">
        <v>172</v>
      </c>
      <c r="J61" t="s">
        <v>196</v>
      </c>
      <c r="K61" t="s">
        <v>197</v>
      </c>
      <c r="L61" t="s">
        <v>198</v>
      </c>
    </row>
    <row r="62" spans="1:13" x14ac:dyDescent="0.25">
      <c r="A62" s="9">
        <v>760</v>
      </c>
      <c r="B62" s="10">
        <v>41912</v>
      </c>
      <c r="C62" s="11" t="s">
        <v>167</v>
      </c>
      <c r="D62" s="12">
        <v>3250</v>
      </c>
      <c r="E62" s="11" t="s">
        <v>9</v>
      </c>
      <c r="F62" s="13">
        <v>715</v>
      </c>
      <c r="G62" s="22"/>
      <c r="I62" t="s">
        <v>90</v>
      </c>
      <c r="J62" s="20" t="s">
        <v>86</v>
      </c>
      <c r="K62" t="s">
        <v>57</v>
      </c>
      <c r="L62" t="s">
        <v>87</v>
      </c>
      <c r="M62" t="s">
        <v>199</v>
      </c>
    </row>
    <row r="63" spans="1:13" x14ac:dyDescent="0.25">
      <c r="A63" s="6" t="s">
        <v>1</v>
      </c>
      <c r="B63" s="6" t="s">
        <v>2</v>
      </c>
      <c r="C63" s="6" t="s">
        <v>3</v>
      </c>
      <c r="D63" s="7" t="s">
        <v>4</v>
      </c>
      <c r="E63" s="8" t="s">
        <v>5</v>
      </c>
      <c r="F63" s="6" t="s">
        <v>6</v>
      </c>
      <c r="G63" s="6" t="s">
        <v>7</v>
      </c>
    </row>
    <row r="64" spans="1:13" x14ac:dyDescent="0.25">
      <c r="A64" s="9"/>
      <c r="B64" s="10"/>
      <c r="C64" s="14" t="s">
        <v>8</v>
      </c>
      <c r="D64" s="15">
        <f>SUM(D6:D63)</f>
        <v>221036</v>
      </c>
      <c r="E64" s="11"/>
      <c r="F64" s="13"/>
      <c r="G64" s="13"/>
      <c r="H64" s="22"/>
    </row>
    <row r="65" spans="1:8" x14ac:dyDescent="0.25">
      <c r="A65" s="9"/>
      <c r="B65" s="10"/>
      <c r="C65" s="14" t="s">
        <v>235</v>
      </c>
      <c r="D65" s="15"/>
      <c r="E65" s="11"/>
      <c r="F65" s="13"/>
      <c r="G65" s="13"/>
      <c r="H65" s="22"/>
    </row>
    <row r="66" spans="1:8" x14ac:dyDescent="0.25">
      <c r="B66" s="48">
        <v>41887</v>
      </c>
      <c r="C66" s="11" t="s">
        <v>237</v>
      </c>
      <c r="D66" s="12">
        <v>3243</v>
      </c>
    </row>
    <row r="67" spans="1:8" x14ac:dyDescent="0.25">
      <c r="B67" s="48">
        <v>41880</v>
      </c>
      <c r="C67" s="11" t="s">
        <v>239</v>
      </c>
      <c r="D67" s="12">
        <v>3200</v>
      </c>
    </row>
    <row r="68" spans="1:8" x14ac:dyDescent="0.25">
      <c r="B68" s="48">
        <v>41824</v>
      </c>
      <c r="C68" s="11" t="s">
        <v>241</v>
      </c>
      <c r="D68" s="12">
        <v>7015.5</v>
      </c>
    </row>
    <row r="69" spans="1:8" x14ac:dyDescent="0.25">
      <c r="B69" s="48">
        <v>41824</v>
      </c>
      <c r="C69" s="11" t="s">
        <v>238</v>
      </c>
      <c r="D69" s="12">
        <v>3360</v>
      </c>
    </row>
    <row r="70" spans="1:8" x14ac:dyDescent="0.25">
      <c r="B70" s="48">
        <v>41873</v>
      </c>
      <c r="C70" s="11" t="s">
        <v>240</v>
      </c>
      <c r="D70" s="12">
        <v>1600</v>
      </c>
    </row>
    <row r="71" spans="1:8" x14ac:dyDescent="0.25">
      <c r="C71" s="11" t="s">
        <v>234</v>
      </c>
      <c r="D71" s="45">
        <f>SUM(D66:D70)</f>
        <v>18418.5</v>
      </c>
    </row>
    <row r="72" spans="1:8" x14ac:dyDescent="0.25">
      <c r="C72" s="21" t="s">
        <v>236</v>
      </c>
      <c r="D72" s="46">
        <f>D64+D71</f>
        <v>239454.5</v>
      </c>
    </row>
    <row r="73" spans="1:8" x14ac:dyDescent="0.25">
      <c r="C73" s="11" t="s">
        <v>227</v>
      </c>
      <c r="D73" s="46">
        <f>D9+D10+D17+D19+D20+D36+D46+D47+D48+D49+D50+D51+D52+D53+D54+D56</f>
        <v>61320</v>
      </c>
    </row>
  </sheetData>
  <sortState ref="A5:L64">
    <sortCondition ref="B5:B64"/>
  </sortState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5"/>
  <sheetViews>
    <sheetView topLeftCell="A13" workbookViewId="0">
      <selection activeCell="E12" sqref="E12"/>
    </sheetView>
  </sheetViews>
  <sheetFormatPr baseColWidth="10" defaultRowHeight="12.75" x14ac:dyDescent="0.25"/>
  <cols>
    <col min="1" max="1" width="3.6640625" style="16" customWidth="1"/>
    <col min="2" max="2" width="12" style="16"/>
    <col min="3" max="3" width="37.6640625" style="16" bestFit="1" customWidth="1"/>
    <col min="4" max="4" width="14.5" style="32" bestFit="1" customWidth="1"/>
    <col min="5" max="5" width="35.1640625" style="34" customWidth="1"/>
    <col min="6" max="6" width="7.33203125" style="34" customWidth="1"/>
    <col min="7" max="7" width="32.5" style="16" customWidth="1"/>
    <col min="8" max="8" width="9.33203125" style="16" customWidth="1"/>
    <col min="9" max="256" width="12" style="16"/>
    <col min="257" max="257" width="3.6640625" style="16" customWidth="1"/>
    <col min="258" max="258" width="12" style="16"/>
    <col min="259" max="259" width="37.6640625" style="16" bestFit="1" customWidth="1"/>
    <col min="260" max="260" width="14.5" style="16" bestFit="1" customWidth="1"/>
    <col min="261" max="261" width="35.1640625" style="16" customWidth="1"/>
    <col min="262" max="262" width="7.33203125" style="16" customWidth="1"/>
    <col min="263" max="263" width="32.5" style="16" customWidth="1"/>
    <col min="264" max="264" width="9.33203125" style="16" customWidth="1"/>
    <col min="265" max="512" width="12" style="16"/>
    <col min="513" max="513" width="3.6640625" style="16" customWidth="1"/>
    <col min="514" max="514" width="12" style="16"/>
    <col min="515" max="515" width="37.6640625" style="16" bestFit="1" customWidth="1"/>
    <col min="516" max="516" width="14.5" style="16" bestFit="1" customWidth="1"/>
    <col min="517" max="517" width="35.1640625" style="16" customWidth="1"/>
    <col min="518" max="518" width="7.33203125" style="16" customWidth="1"/>
    <col min="519" max="519" width="32.5" style="16" customWidth="1"/>
    <col min="520" max="520" width="9.33203125" style="16" customWidth="1"/>
    <col min="521" max="768" width="12" style="16"/>
    <col min="769" max="769" width="3.6640625" style="16" customWidth="1"/>
    <col min="770" max="770" width="12" style="16"/>
    <col min="771" max="771" width="37.6640625" style="16" bestFit="1" customWidth="1"/>
    <col min="772" max="772" width="14.5" style="16" bestFit="1" customWidth="1"/>
    <col min="773" max="773" width="35.1640625" style="16" customWidth="1"/>
    <col min="774" max="774" width="7.33203125" style="16" customWidth="1"/>
    <col min="775" max="775" width="32.5" style="16" customWidth="1"/>
    <col min="776" max="776" width="9.33203125" style="16" customWidth="1"/>
    <col min="777" max="1024" width="12" style="16"/>
    <col min="1025" max="1025" width="3.6640625" style="16" customWidth="1"/>
    <col min="1026" max="1026" width="12" style="16"/>
    <col min="1027" max="1027" width="37.6640625" style="16" bestFit="1" customWidth="1"/>
    <col min="1028" max="1028" width="14.5" style="16" bestFit="1" customWidth="1"/>
    <col min="1029" max="1029" width="35.1640625" style="16" customWidth="1"/>
    <col min="1030" max="1030" width="7.33203125" style="16" customWidth="1"/>
    <col min="1031" max="1031" width="32.5" style="16" customWidth="1"/>
    <col min="1032" max="1032" width="9.33203125" style="16" customWidth="1"/>
    <col min="1033" max="1280" width="12" style="16"/>
    <col min="1281" max="1281" width="3.6640625" style="16" customWidth="1"/>
    <col min="1282" max="1282" width="12" style="16"/>
    <col min="1283" max="1283" width="37.6640625" style="16" bestFit="1" customWidth="1"/>
    <col min="1284" max="1284" width="14.5" style="16" bestFit="1" customWidth="1"/>
    <col min="1285" max="1285" width="35.1640625" style="16" customWidth="1"/>
    <col min="1286" max="1286" width="7.33203125" style="16" customWidth="1"/>
    <col min="1287" max="1287" width="32.5" style="16" customWidth="1"/>
    <col min="1288" max="1288" width="9.33203125" style="16" customWidth="1"/>
    <col min="1289" max="1536" width="12" style="16"/>
    <col min="1537" max="1537" width="3.6640625" style="16" customWidth="1"/>
    <col min="1538" max="1538" width="12" style="16"/>
    <col min="1539" max="1539" width="37.6640625" style="16" bestFit="1" customWidth="1"/>
    <col min="1540" max="1540" width="14.5" style="16" bestFit="1" customWidth="1"/>
    <col min="1541" max="1541" width="35.1640625" style="16" customWidth="1"/>
    <col min="1542" max="1542" width="7.33203125" style="16" customWidth="1"/>
    <col min="1543" max="1543" width="32.5" style="16" customWidth="1"/>
    <col min="1544" max="1544" width="9.33203125" style="16" customWidth="1"/>
    <col min="1545" max="1792" width="12" style="16"/>
    <col min="1793" max="1793" width="3.6640625" style="16" customWidth="1"/>
    <col min="1794" max="1794" width="12" style="16"/>
    <col min="1795" max="1795" width="37.6640625" style="16" bestFit="1" customWidth="1"/>
    <col min="1796" max="1796" width="14.5" style="16" bestFit="1" customWidth="1"/>
    <col min="1797" max="1797" width="35.1640625" style="16" customWidth="1"/>
    <col min="1798" max="1798" width="7.33203125" style="16" customWidth="1"/>
    <col min="1799" max="1799" width="32.5" style="16" customWidth="1"/>
    <col min="1800" max="1800" width="9.33203125" style="16" customWidth="1"/>
    <col min="1801" max="2048" width="12" style="16"/>
    <col min="2049" max="2049" width="3.6640625" style="16" customWidth="1"/>
    <col min="2050" max="2050" width="12" style="16"/>
    <col min="2051" max="2051" width="37.6640625" style="16" bestFit="1" customWidth="1"/>
    <col min="2052" max="2052" width="14.5" style="16" bestFit="1" customWidth="1"/>
    <col min="2053" max="2053" width="35.1640625" style="16" customWidth="1"/>
    <col min="2054" max="2054" width="7.33203125" style="16" customWidth="1"/>
    <col min="2055" max="2055" width="32.5" style="16" customWidth="1"/>
    <col min="2056" max="2056" width="9.33203125" style="16" customWidth="1"/>
    <col min="2057" max="2304" width="12" style="16"/>
    <col min="2305" max="2305" width="3.6640625" style="16" customWidth="1"/>
    <col min="2306" max="2306" width="12" style="16"/>
    <col min="2307" max="2307" width="37.6640625" style="16" bestFit="1" customWidth="1"/>
    <col min="2308" max="2308" width="14.5" style="16" bestFit="1" customWidth="1"/>
    <col min="2309" max="2309" width="35.1640625" style="16" customWidth="1"/>
    <col min="2310" max="2310" width="7.33203125" style="16" customWidth="1"/>
    <col min="2311" max="2311" width="32.5" style="16" customWidth="1"/>
    <col min="2312" max="2312" width="9.33203125" style="16" customWidth="1"/>
    <col min="2313" max="2560" width="12" style="16"/>
    <col min="2561" max="2561" width="3.6640625" style="16" customWidth="1"/>
    <col min="2562" max="2562" width="12" style="16"/>
    <col min="2563" max="2563" width="37.6640625" style="16" bestFit="1" customWidth="1"/>
    <col min="2564" max="2564" width="14.5" style="16" bestFit="1" customWidth="1"/>
    <col min="2565" max="2565" width="35.1640625" style="16" customWidth="1"/>
    <col min="2566" max="2566" width="7.33203125" style="16" customWidth="1"/>
    <col min="2567" max="2567" width="32.5" style="16" customWidth="1"/>
    <col min="2568" max="2568" width="9.33203125" style="16" customWidth="1"/>
    <col min="2569" max="2816" width="12" style="16"/>
    <col min="2817" max="2817" width="3.6640625" style="16" customWidth="1"/>
    <col min="2818" max="2818" width="12" style="16"/>
    <col min="2819" max="2819" width="37.6640625" style="16" bestFit="1" customWidth="1"/>
    <col min="2820" max="2820" width="14.5" style="16" bestFit="1" customWidth="1"/>
    <col min="2821" max="2821" width="35.1640625" style="16" customWidth="1"/>
    <col min="2822" max="2822" width="7.33203125" style="16" customWidth="1"/>
    <col min="2823" max="2823" width="32.5" style="16" customWidth="1"/>
    <col min="2824" max="2824" width="9.33203125" style="16" customWidth="1"/>
    <col min="2825" max="3072" width="12" style="16"/>
    <col min="3073" max="3073" width="3.6640625" style="16" customWidth="1"/>
    <col min="3074" max="3074" width="12" style="16"/>
    <col min="3075" max="3075" width="37.6640625" style="16" bestFit="1" customWidth="1"/>
    <col min="3076" max="3076" width="14.5" style="16" bestFit="1" customWidth="1"/>
    <col min="3077" max="3077" width="35.1640625" style="16" customWidth="1"/>
    <col min="3078" max="3078" width="7.33203125" style="16" customWidth="1"/>
    <col min="3079" max="3079" width="32.5" style="16" customWidth="1"/>
    <col min="3080" max="3080" width="9.33203125" style="16" customWidth="1"/>
    <col min="3081" max="3328" width="12" style="16"/>
    <col min="3329" max="3329" width="3.6640625" style="16" customWidth="1"/>
    <col min="3330" max="3330" width="12" style="16"/>
    <col min="3331" max="3331" width="37.6640625" style="16" bestFit="1" customWidth="1"/>
    <col min="3332" max="3332" width="14.5" style="16" bestFit="1" customWidth="1"/>
    <col min="3333" max="3333" width="35.1640625" style="16" customWidth="1"/>
    <col min="3334" max="3334" width="7.33203125" style="16" customWidth="1"/>
    <col min="3335" max="3335" width="32.5" style="16" customWidth="1"/>
    <col min="3336" max="3336" width="9.33203125" style="16" customWidth="1"/>
    <col min="3337" max="3584" width="12" style="16"/>
    <col min="3585" max="3585" width="3.6640625" style="16" customWidth="1"/>
    <col min="3586" max="3586" width="12" style="16"/>
    <col min="3587" max="3587" width="37.6640625" style="16" bestFit="1" customWidth="1"/>
    <col min="3588" max="3588" width="14.5" style="16" bestFit="1" customWidth="1"/>
    <col min="3589" max="3589" width="35.1640625" style="16" customWidth="1"/>
    <col min="3590" max="3590" width="7.33203125" style="16" customWidth="1"/>
    <col min="3591" max="3591" width="32.5" style="16" customWidth="1"/>
    <col min="3592" max="3592" width="9.33203125" style="16" customWidth="1"/>
    <col min="3593" max="3840" width="12" style="16"/>
    <col min="3841" max="3841" width="3.6640625" style="16" customWidth="1"/>
    <col min="3842" max="3842" width="12" style="16"/>
    <col min="3843" max="3843" width="37.6640625" style="16" bestFit="1" customWidth="1"/>
    <col min="3844" max="3844" width="14.5" style="16" bestFit="1" customWidth="1"/>
    <col min="3845" max="3845" width="35.1640625" style="16" customWidth="1"/>
    <col min="3846" max="3846" width="7.33203125" style="16" customWidth="1"/>
    <col min="3847" max="3847" width="32.5" style="16" customWidth="1"/>
    <col min="3848" max="3848" width="9.33203125" style="16" customWidth="1"/>
    <col min="3849" max="4096" width="12" style="16"/>
    <col min="4097" max="4097" width="3.6640625" style="16" customWidth="1"/>
    <col min="4098" max="4098" width="12" style="16"/>
    <col min="4099" max="4099" width="37.6640625" style="16" bestFit="1" customWidth="1"/>
    <col min="4100" max="4100" width="14.5" style="16" bestFit="1" customWidth="1"/>
    <col min="4101" max="4101" width="35.1640625" style="16" customWidth="1"/>
    <col min="4102" max="4102" width="7.33203125" style="16" customWidth="1"/>
    <col min="4103" max="4103" width="32.5" style="16" customWidth="1"/>
    <col min="4104" max="4104" width="9.33203125" style="16" customWidth="1"/>
    <col min="4105" max="4352" width="12" style="16"/>
    <col min="4353" max="4353" width="3.6640625" style="16" customWidth="1"/>
    <col min="4354" max="4354" width="12" style="16"/>
    <col min="4355" max="4355" width="37.6640625" style="16" bestFit="1" customWidth="1"/>
    <col min="4356" max="4356" width="14.5" style="16" bestFit="1" customWidth="1"/>
    <col min="4357" max="4357" width="35.1640625" style="16" customWidth="1"/>
    <col min="4358" max="4358" width="7.33203125" style="16" customWidth="1"/>
    <col min="4359" max="4359" width="32.5" style="16" customWidth="1"/>
    <col min="4360" max="4360" width="9.33203125" style="16" customWidth="1"/>
    <col min="4361" max="4608" width="12" style="16"/>
    <col min="4609" max="4609" width="3.6640625" style="16" customWidth="1"/>
    <col min="4610" max="4610" width="12" style="16"/>
    <col min="4611" max="4611" width="37.6640625" style="16" bestFit="1" customWidth="1"/>
    <col min="4612" max="4612" width="14.5" style="16" bestFit="1" customWidth="1"/>
    <col min="4613" max="4613" width="35.1640625" style="16" customWidth="1"/>
    <col min="4614" max="4614" width="7.33203125" style="16" customWidth="1"/>
    <col min="4615" max="4615" width="32.5" style="16" customWidth="1"/>
    <col min="4616" max="4616" width="9.33203125" style="16" customWidth="1"/>
    <col min="4617" max="4864" width="12" style="16"/>
    <col min="4865" max="4865" width="3.6640625" style="16" customWidth="1"/>
    <col min="4866" max="4866" width="12" style="16"/>
    <col min="4867" max="4867" width="37.6640625" style="16" bestFit="1" customWidth="1"/>
    <col min="4868" max="4868" width="14.5" style="16" bestFit="1" customWidth="1"/>
    <col min="4869" max="4869" width="35.1640625" style="16" customWidth="1"/>
    <col min="4870" max="4870" width="7.33203125" style="16" customWidth="1"/>
    <col min="4871" max="4871" width="32.5" style="16" customWidth="1"/>
    <col min="4872" max="4872" width="9.33203125" style="16" customWidth="1"/>
    <col min="4873" max="5120" width="12" style="16"/>
    <col min="5121" max="5121" width="3.6640625" style="16" customWidth="1"/>
    <col min="5122" max="5122" width="12" style="16"/>
    <col min="5123" max="5123" width="37.6640625" style="16" bestFit="1" customWidth="1"/>
    <col min="5124" max="5124" width="14.5" style="16" bestFit="1" customWidth="1"/>
    <col min="5125" max="5125" width="35.1640625" style="16" customWidth="1"/>
    <col min="5126" max="5126" width="7.33203125" style="16" customWidth="1"/>
    <col min="5127" max="5127" width="32.5" style="16" customWidth="1"/>
    <col min="5128" max="5128" width="9.33203125" style="16" customWidth="1"/>
    <col min="5129" max="5376" width="12" style="16"/>
    <col min="5377" max="5377" width="3.6640625" style="16" customWidth="1"/>
    <col min="5378" max="5378" width="12" style="16"/>
    <col min="5379" max="5379" width="37.6640625" style="16" bestFit="1" customWidth="1"/>
    <col min="5380" max="5380" width="14.5" style="16" bestFit="1" customWidth="1"/>
    <col min="5381" max="5381" width="35.1640625" style="16" customWidth="1"/>
    <col min="5382" max="5382" width="7.33203125" style="16" customWidth="1"/>
    <col min="5383" max="5383" width="32.5" style="16" customWidth="1"/>
    <col min="5384" max="5384" width="9.33203125" style="16" customWidth="1"/>
    <col min="5385" max="5632" width="12" style="16"/>
    <col min="5633" max="5633" width="3.6640625" style="16" customWidth="1"/>
    <col min="5634" max="5634" width="12" style="16"/>
    <col min="5635" max="5635" width="37.6640625" style="16" bestFit="1" customWidth="1"/>
    <col min="5636" max="5636" width="14.5" style="16" bestFit="1" customWidth="1"/>
    <col min="5637" max="5637" width="35.1640625" style="16" customWidth="1"/>
    <col min="5638" max="5638" width="7.33203125" style="16" customWidth="1"/>
    <col min="5639" max="5639" width="32.5" style="16" customWidth="1"/>
    <col min="5640" max="5640" width="9.33203125" style="16" customWidth="1"/>
    <col min="5641" max="5888" width="12" style="16"/>
    <col min="5889" max="5889" width="3.6640625" style="16" customWidth="1"/>
    <col min="5890" max="5890" width="12" style="16"/>
    <col min="5891" max="5891" width="37.6640625" style="16" bestFit="1" customWidth="1"/>
    <col min="5892" max="5892" width="14.5" style="16" bestFit="1" customWidth="1"/>
    <col min="5893" max="5893" width="35.1640625" style="16" customWidth="1"/>
    <col min="5894" max="5894" width="7.33203125" style="16" customWidth="1"/>
    <col min="5895" max="5895" width="32.5" style="16" customWidth="1"/>
    <col min="5896" max="5896" width="9.33203125" style="16" customWidth="1"/>
    <col min="5897" max="6144" width="12" style="16"/>
    <col min="6145" max="6145" width="3.6640625" style="16" customWidth="1"/>
    <col min="6146" max="6146" width="12" style="16"/>
    <col min="6147" max="6147" width="37.6640625" style="16" bestFit="1" customWidth="1"/>
    <col min="6148" max="6148" width="14.5" style="16" bestFit="1" customWidth="1"/>
    <col min="6149" max="6149" width="35.1640625" style="16" customWidth="1"/>
    <col min="6150" max="6150" width="7.33203125" style="16" customWidth="1"/>
    <col min="6151" max="6151" width="32.5" style="16" customWidth="1"/>
    <col min="6152" max="6152" width="9.33203125" style="16" customWidth="1"/>
    <col min="6153" max="6400" width="12" style="16"/>
    <col min="6401" max="6401" width="3.6640625" style="16" customWidth="1"/>
    <col min="6402" max="6402" width="12" style="16"/>
    <col min="6403" max="6403" width="37.6640625" style="16" bestFit="1" customWidth="1"/>
    <col min="6404" max="6404" width="14.5" style="16" bestFit="1" customWidth="1"/>
    <col min="6405" max="6405" width="35.1640625" style="16" customWidth="1"/>
    <col min="6406" max="6406" width="7.33203125" style="16" customWidth="1"/>
    <col min="6407" max="6407" width="32.5" style="16" customWidth="1"/>
    <col min="6408" max="6408" width="9.33203125" style="16" customWidth="1"/>
    <col min="6409" max="6656" width="12" style="16"/>
    <col min="6657" max="6657" width="3.6640625" style="16" customWidth="1"/>
    <col min="6658" max="6658" width="12" style="16"/>
    <col min="6659" max="6659" width="37.6640625" style="16" bestFit="1" customWidth="1"/>
    <col min="6660" max="6660" width="14.5" style="16" bestFit="1" customWidth="1"/>
    <col min="6661" max="6661" width="35.1640625" style="16" customWidth="1"/>
    <col min="6662" max="6662" width="7.33203125" style="16" customWidth="1"/>
    <col min="6663" max="6663" width="32.5" style="16" customWidth="1"/>
    <col min="6664" max="6664" width="9.33203125" style="16" customWidth="1"/>
    <col min="6665" max="6912" width="12" style="16"/>
    <col min="6913" max="6913" width="3.6640625" style="16" customWidth="1"/>
    <col min="6914" max="6914" width="12" style="16"/>
    <col min="6915" max="6915" width="37.6640625" style="16" bestFit="1" customWidth="1"/>
    <col min="6916" max="6916" width="14.5" style="16" bestFit="1" customWidth="1"/>
    <col min="6917" max="6917" width="35.1640625" style="16" customWidth="1"/>
    <col min="6918" max="6918" width="7.33203125" style="16" customWidth="1"/>
    <col min="6919" max="6919" width="32.5" style="16" customWidth="1"/>
    <col min="6920" max="6920" width="9.33203125" style="16" customWidth="1"/>
    <col min="6921" max="7168" width="12" style="16"/>
    <col min="7169" max="7169" width="3.6640625" style="16" customWidth="1"/>
    <col min="7170" max="7170" width="12" style="16"/>
    <col min="7171" max="7171" width="37.6640625" style="16" bestFit="1" customWidth="1"/>
    <col min="7172" max="7172" width="14.5" style="16" bestFit="1" customWidth="1"/>
    <col min="7173" max="7173" width="35.1640625" style="16" customWidth="1"/>
    <col min="7174" max="7174" width="7.33203125" style="16" customWidth="1"/>
    <col min="7175" max="7175" width="32.5" style="16" customWidth="1"/>
    <col min="7176" max="7176" width="9.33203125" style="16" customWidth="1"/>
    <col min="7177" max="7424" width="12" style="16"/>
    <col min="7425" max="7425" width="3.6640625" style="16" customWidth="1"/>
    <col min="7426" max="7426" width="12" style="16"/>
    <col min="7427" max="7427" width="37.6640625" style="16" bestFit="1" customWidth="1"/>
    <col min="7428" max="7428" width="14.5" style="16" bestFit="1" customWidth="1"/>
    <col min="7429" max="7429" width="35.1640625" style="16" customWidth="1"/>
    <col min="7430" max="7430" width="7.33203125" style="16" customWidth="1"/>
    <col min="7431" max="7431" width="32.5" style="16" customWidth="1"/>
    <col min="7432" max="7432" width="9.33203125" style="16" customWidth="1"/>
    <col min="7433" max="7680" width="12" style="16"/>
    <col min="7681" max="7681" width="3.6640625" style="16" customWidth="1"/>
    <col min="7682" max="7682" width="12" style="16"/>
    <col min="7683" max="7683" width="37.6640625" style="16" bestFit="1" customWidth="1"/>
    <col min="7684" max="7684" width="14.5" style="16" bestFit="1" customWidth="1"/>
    <col min="7685" max="7685" width="35.1640625" style="16" customWidth="1"/>
    <col min="7686" max="7686" width="7.33203125" style="16" customWidth="1"/>
    <col min="7687" max="7687" width="32.5" style="16" customWidth="1"/>
    <col min="7688" max="7688" width="9.33203125" style="16" customWidth="1"/>
    <col min="7689" max="7936" width="12" style="16"/>
    <col min="7937" max="7937" width="3.6640625" style="16" customWidth="1"/>
    <col min="7938" max="7938" width="12" style="16"/>
    <col min="7939" max="7939" width="37.6640625" style="16" bestFit="1" customWidth="1"/>
    <col min="7940" max="7940" width="14.5" style="16" bestFit="1" customWidth="1"/>
    <col min="7941" max="7941" width="35.1640625" style="16" customWidth="1"/>
    <col min="7942" max="7942" width="7.33203125" style="16" customWidth="1"/>
    <col min="7943" max="7943" width="32.5" style="16" customWidth="1"/>
    <col min="7944" max="7944" width="9.33203125" style="16" customWidth="1"/>
    <col min="7945" max="8192" width="12" style="16"/>
    <col min="8193" max="8193" width="3.6640625" style="16" customWidth="1"/>
    <col min="8194" max="8194" width="12" style="16"/>
    <col min="8195" max="8195" width="37.6640625" style="16" bestFit="1" customWidth="1"/>
    <col min="8196" max="8196" width="14.5" style="16" bestFit="1" customWidth="1"/>
    <col min="8197" max="8197" width="35.1640625" style="16" customWidth="1"/>
    <col min="8198" max="8198" width="7.33203125" style="16" customWidth="1"/>
    <col min="8199" max="8199" width="32.5" style="16" customWidth="1"/>
    <col min="8200" max="8200" width="9.33203125" style="16" customWidth="1"/>
    <col min="8201" max="8448" width="12" style="16"/>
    <col min="8449" max="8449" width="3.6640625" style="16" customWidth="1"/>
    <col min="8450" max="8450" width="12" style="16"/>
    <col min="8451" max="8451" width="37.6640625" style="16" bestFit="1" customWidth="1"/>
    <col min="8452" max="8452" width="14.5" style="16" bestFit="1" customWidth="1"/>
    <col min="8453" max="8453" width="35.1640625" style="16" customWidth="1"/>
    <col min="8454" max="8454" width="7.33203125" style="16" customWidth="1"/>
    <col min="8455" max="8455" width="32.5" style="16" customWidth="1"/>
    <col min="8456" max="8456" width="9.33203125" style="16" customWidth="1"/>
    <col min="8457" max="8704" width="12" style="16"/>
    <col min="8705" max="8705" width="3.6640625" style="16" customWidth="1"/>
    <col min="8706" max="8706" width="12" style="16"/>
    <col min="8707" max="8707" width="37.6640625" style="16" bestFit="1" customWidth="1"/>
    <col min="8708" max="8708" width="14.5" style="16" bestFit="1" customWidth="1"/>
    <col min="8709" max="8709" width="35.1640625" style="16" customWidth="1"/>
    <col min="8710" max="8710" width="7.33203125" style="16" customWidth="1"/>
    <col min="8711" max="8711" width="32.5" style="16" customWidth="1"/>
    <col min="8712" max="8712" width="9.33203125" style="16" customWidth="1"/>
    <col min="8713" max="8960" width="12" style="16"/>
    <col min="8961" max="8961" width="3.6640625" style="16" customWidth="1"/>
    <col min="8962" max="8962" width="12" style="16"/>
    <col min="8963" max="8963" width="37.6640625" style="16" bestFit="1" customWidth="1"/>
    <col min="8964" max="8964" width="14.5" style="16" bestFit="1" customWidth="1"/>
    <col min="8965" max="8965" width="35.1640625" style="16" customWidth="1"/>
    <col min="8966" max="8966" width="7.33203125" style="16" customWidth="1"/>
    <col min="8967" max="8967" width="32.5" style="16" customWidth="1"/>
    <col min="8968" max="8968" width="9.33203125" style="16" customWidth="1"/>
    <col min="8969" max="9216" width="12" style="16"/>
    <col min="9217" max="9217" width="3.6640625" style="16" customWidth="1"/>
    <col min="9218" max="9218" width="12" style="16"/>
    <col min="9219" max="9219" width="37.6640625" style="16" bestFit="1" customWidth="1"/>
    <col min="9220" max="9220" width="14.5" style="16" bestFit="1" customWidth="1"/>
    <col min="9221" max="9221" width="35.1640625" style="16" customWidth="1"/>
    <col min="9222" max="9222" width="7.33203125" style="16" customWidth="1"/>
    <col min="9223" max="9223" width="32.5" style="16" customWidth="1"/>
    <col min="9224" max="9224" width="9.33203125" style="16" customWidth="1"/>
    <col min="9225" max="9472" width="12" style="16"/>
    <col min="9473" max="9473" width="3.6640625" style="16" customWidth="1"/>
    <col min="9474" max="9474" width="12" style="16"/>
    <col min="9475" max="9475" width="37.6640625" style="16" bestFit="1" customWidth="1"/>
    <col min="9476" max="9476" width="14.5" style="16" bestFit="1" customWidth="1"/>
    <col min="9477" max="9477" width="35.1640625" style="16" customWidth="1"/>
    <col min="9478" max="9478" width="7.33203125" style="16" customWidth="1"/>
    <col min="9479" max="9479" width="32.5" style="16" customWidth="1"/>
    <col min="9480" max="9480" width="9.33203125" style="16" customWidth="1"/>
    <col min="9481" max="9728" width="12" style="16"/>
    <col min="9729" max="9729" width="3.6640625" style="16" customWidth="1"/>
    <col min="9730" max="9730" width="12" style="16"/>
    <col min="9731" max="9731" width="37.6640625" style="16" bestFit="1" customWidth="1"/>
    <col min="9732" max="9732" width="14.5" style="16" bestFit="1" customWidth="1"/>
    <col min="9733" max="9733" width="35.1640625" style="16" customWidth="1"/>
    <col min="9734" max="9734" width="7.33203125" style="16" customWidth="1"/>
    <col min="9735" max="9735" width="32.5" style="16" customWidth="1"/>
    <col min="9736" max="9736" width="9.33203125" style="16" customWidth="1"/>
    <col min="9737" max="9984" width="12" style="16"/>
    <col min="9985" max="9985" width="3.6640625" style="16" customWidth="1"/>
    <col min="9986" max="9986" width="12" style="16"/>
    <col min="9987" max="9987" width="37.6640625" style="16" bestFit="1" customWidth="1"/>
    <col min="9988" max="9988" width="14.5" style="16" bestFit="1" customWidth="1"/>
    <col min="9989" max="9989" width="35.1640625" style="16" customWidth="1"/>
    <col min="9990" max="9990" width="7.33203125" style="16" customWidth="1"/>
    <col min="9991" max="9991" width="32.5" style="16" customWidth="1"/>
    <col min="9992" max="9992" width="9.33203125" style="16" customWidth="1"/>
    <col min="9993" max="10240" width="12" style="16"/>
    <col min="10241" max="10241" width="3.6640625" style="16" customWidth="1"/>
    <col min="10242" max="10242" width="12" style="16"/>
    <col min="10243" max="10243" width="37.6640625" style="16" bestFit="1" customWidth="1"/>
    <col min="10244" max="10244" width="14.5" style="16" bestFit="1" customWidth="1"/>
    <col min="10245" max="10245" width="35.1640625" style="16" customWidth="1"/>
    <col min="10246" max="10246" width="7.33203125" style="16" customWidth="1"/>
    <col min="10247" max="10247" width="32.5" style="16" customWidth="1"/>
    <col min="10248" max="10248" width="9.33203125" style="16" customWidth="1"/>
    <col min="10249" max="10496" width="12" style="16"/>
    <col min="10497" max="10497" width="3.6640625" style="16" customWidth="1"/>
    <col min="10498" max="10498" width="12" style="16"/>
    <col min="10499" max="10499" width="37.6640625" style="16" bestFit="1" customWidth="1"/>
    <col min="10500" max="10500" width="14.5" style="16" bestFit="1" customWidth="1"/>
    <col min="10501" max="10501" width="35.1640625" style="16" customWidth="1"/>
    <col min="10502" max="10502" width="7.33203125" style="16" customWidth="1"/>
    <col min="10503" max="10503" width="32.5" style="16" customWidth="1"/>
    <col min="10504" max="10504" width="9.33203125" style="16" customWidth="1"/>
    <col min="10505" max="10752" width="12" style="16"/>
    <col min="10753" max="10753" width="3.6640625" style="16" customWidth="1"/>
    <col min="10754" max="10754" width="12" style="16"/>
    <col min="10755" max="10755" width="37.6640625" style="16" bestFit="1" customWidth="1"/>
    <col min="10756" max="10756" width="14.5" style="16" bestFit="1" customWidth="1"/>
    <col min="10757" max="10757" width="35.1640625" style="16" customWidth="1"/>
    <col min="10758" max="10758" width="7.33203125" style="16" customWidth="1"/>
    <col min="10759" max="10759" width="32.5" style="16" customWidth="1"/>
    <col min="10760" max="10760" width="9.33203125" style="16" customWidth="1"/>
    <col min="10761" max="11008" width="12" style="16"/>
    <col min="11009" max="11009" width="3.6640625" style="16" customWidth="1"/>
    <col min="11010" max="11010" width="12" style="16"/>
    <col min="11011" max="11011" width="37.6640625" style="16" bestFit="1" customWidth="1"/>
    <col min="11012" max="11012" width="14.5" style="16" bestFit="1" customWidth="1"/>
    <col min="11013" max="11013" width="35.1640625" style="16" customWidth="1"/>
    <col min="11014" max="11014" width="7.33203125" style="16" customWidth="1"/>
    <col min="11015" max="11015" width="32.5" style="16" customWidth="1"/>
    <col min="11016" max="11016" width="9.33203125" style="16" customWidth="1"/>
    <col min="11017" max="11264" width="12" style="16"/>
    <col min="11265" max="11265" width="3.6640625" style="16" customWidth="1"/>
    <col min="11266" max="11266" width="12" style="16"/>
    <col min="11267" max="11267" width="37.6640625" style="16" bestFit="1" customWidth="1"/>
    <col min="11268" max="11268" width="14.5" style="16" bestFit="1" customWidth="1"/>
    <col min="11269" max="11269" width="35.1640625" style="16" customWidth="1"/>
    <col min="11270" max="11270" width="7.33203125" style="16" customWidth="1"/>
    <col min="11271" max="11271" width="32.5" style="16" customWidth="1"/>
    <col min="11272" max="11272" width="9.33203125" style="16" customWidth="1"/>
    <col min="11273" max="11520" width="12" style="16"/>
    <col min="11521" max="11521" width="3.6640625" style="16" customWidth="1"/>
    <col min="11522" max="11522" width="12" style="16"/>
    <col min="11523" max="11523" width="37.6640625" style="16" bestFit="1" customWidth="1"/>
    <col min="11524" max="11524" width="14.5" style="16" bestFit="1" customWidth="1"/>
    <col min="11525" max="11525" width="35.1640625" style="16" customWidth="1"/>
    <col min="11526" max="11526" width="7.33203125" style="16" customWidth="1"/>
    <col min="11527" max="11527" width="32.5" style="16" customWidth="1"/>
    <col min="11528" max="11528" width="9.33203125" style="16" customWidth="1"/>
    <col min="11529" max="11776" width="12" style="16"/>
    <col min="11777" max="11777" width="3.6640625" style="16" customWidth="1"/>
    <col min="11778" max="11778" width="12" style="16"/>
    <col min="11779" max="11779" width="37.6640625" style="16" bestFit="1" customWidth="1"/>
    <col min="11780" max="11780" width="14.5" style="16" bestFit="1" customWidth="1"/>
    <col min="11781" max="11781" width="35.1640625" style="16" customWidth="1"/>
    <col min="11782" max="11782" width="7.33203125" style="16" customWidth="1"/>
    <col min="11783" max="11783" width="32.5" style="16" customWidth="1"/>
    <col min="11784" max="11784" width="9.33203125" style="16" customWidth="1"/>
    <col min="11785" max="12032" width="12" style="16"/>
    <col min="12033" max="12033" width="3.6640625" style="16" customWidth="1"/>
    <col min="12034" max="12034" width="12" style="16"/>
    <col min="12035" max="12035" width="37.6640625" style="16" bestFit="1" customWidth="1"/>
    <col min="12036" max="12036" width="14.5" style="16" bestFit="1" customWidth="1"/>
    <col min="12037" max="12037" width="35.1640625" style="16" customWidth="1"/>
    <col min="12038" max="12038" width="7.33203125" style="16" customWidth="1"/>
    <col min="12039" max="12039" width="32.5" style="16" customWidth="1"/>
    <col min="12040" max="12040" width="9.33203125" style="16" customWidth="1"/>
    <col min="12041" max="12288" width="12" style="16"/>
    <col min="12289" max="12289" width="3.6640625" style="16" customWidth="1"/>
    <col min="12290" max="12290" width="12" style="16"/>
    <col min="12291" max="12291" width="37.6640625" style="16" bestFit="1" customWidth="1"/>
    <col min="12292" max="12292" width="14.5" style="16" bestFit="1" customWidth="1"/>
    <col min="12293" max="12293" width="35.1640625" style="16" customWidth="1"/>
    <col min="12294" max="12294" width="7.33203125" style="16" customWidth="1"/>
    <col min="12295" max="12295" width="32.5" style="16" customWidth="1"/>
    <col min="12296" max="12296" width="9.33203125" style="16" customWidth="1"/>
    <col min="12297" max="12544" width="12" style="16"/>
    <col min="12545" max="12545" width="3.6640625" style="16" customWidth="1"/>
    <col min="12546" max="12546" width="12" style="16"/>
    <col min="12547" max="12547" width="37.6640625" style="16" bestFit="1" customWidth="1"/>
    <col min="12548" max="12548" width="14.5" style="16" bestFit="1" customWidth="1"/>
    <col min="12549" max="12549" width="35.1640625" style="16" customWidth="1"/>
    <col min="12550" max="12550" width="7.33203125" style="16" customWidth="1"/>
    <col min="12551" max="12551" width="32.5" style="16" customWidth="1"/>
    <col min="12552" max="12552" width="9.33203125" style="16" customWidth="1"/>
    <col min="12553" max="12800" width="12" style="16"/>
    <col min="12801" max="12801" width="3.6640625" style="16" customWidth="1"/>
    <col min="12802" max="12802" width="12" style="16"/>
    <col min="12803" max="12803" width="37.6640625" style="16" bestFit="1" customWidth="1"/>
    <col min="12804" max="12804" width="14.5" style="16" bestFit="1" customWidth="1"/>
    <col min="12805" max="12805" width="35.1640625" style="16" customWidth="1"/>
    <col min="12806" max="12806" width="7.33203125" style="16" customWidth="1"/>
    <col min="12807" max="12807" width="32.5" style="16" customWidth="1"/>
    <col min="12808" max="12808" width="9.33203125" style="16" customWidth="1"/>
    <col min="12809" max="13056" width="12" style="16"/>
    <col min="13057" max="13057" width="3.6640625" style="16" customWidth="1"/>
    <col min="13058" max="13058" width="12" style="16"/>
    <col min="13059" max="13059" width="37.6640625" style="16" bestFit="1" customWidth="1"/>
    <col min="13060" max="13060" width="14.5" style="16" bestFit="1" customWidth="1"/>
    <col min="13061" max="13061" width="35.1640625" style="16" customWidth="1"/>
    <col min="13062" max="13062" width="7.33203125" style="16" customWidth="1"/>
    <col min="13063" max="13063" width="32.5" style="16" customWidth="1"/>
    <col min="13064" max="13064" width="9.33203125" style="16" customWidth="1"/>
    <col min="13065" max="13312" width="12" style="16"/>
    <col min="13313" max="13313" width="3.6640625" style="16" customWidth="1"/>
    <col min="13314" max="13314" width="12" style="16"/>
    <col min="13315" max="13315" width="37.6640625" style="16" bestFit="1" customWidth="1"/>
    <col min="13316" max="13316" width="14.5" style="16" bestFit="1" customWidth="1"/>
    <col min="13317" max="13317" width="35.1640625" style="16" customWidth="1"/>
    <col min="13318" max="13318" width="7.33203125" style="16" customWidth="1"/>
    <col min="13319" max="13319" width="32.5" style="16" customWidth="1"/>
    <col min="13320" max="13320" width="9.33203125" style="16" customWidth="1"/>
    <col min="13321" max="13568" width="12" style="16"/>
    <col min="13569" max="13569" width="3.6640625" style="16" customWidth="1"/>
    <col min="13570" max="13570" width="12" style="16"/>
    <col min="13571" max="13571" width="37.6640625" style="16" bestFit="1" customWidth="1"/>
    <col min="13572" max="13572" width="14.5" style="16" bestFit="1" customWidth="1"/>
    <col min="13573" max="13573" width="35.1640625" style="16" customWidth="1"/>
    <col min="13574" max="13574" width="7.33203125" style="16" customWidth="1"/>
    <col min="13575" max="13575" width="32.5" style="16" customWidth="1"/>
    <col min="13576" max="13576" width="9.33203125" style="16" customWidth="1"/>
    <col min="13577" max="13824" width="12" style="16"/>
    <col min="13825" max="13825" width="3.6640625" style="16" customWidth="1"/>
    <col min="13826" max="13826" width="12" style="16"/>
    <col min="13827" max="13827" width="37.6640625" style="16" bestFit="1" customWidth="1"/>
    <col min="13828" max="13828" width="14.5" style="16" bestFit="1" customWidth="1"/>
    <col min="13829" max="13829" width="35.1640625" style="16" customWidth="1"/>
    <col min="13830" max="13830" width="7.33203125" style="16" customWidth="1"/>
    <col min="13831" max="13831" width="32.5" style="16" customWidth="1"/>
    <col min="13832" max="13832" width="9.33203125" style="16" customWidth="1"/>
    <col min="13833" max="14080" width="12" style="16"/>
    <col min="14081" max="14081" width="3.6640625" style="16" customWidth="1"/>
    <col min="14082" max="14082" width="12" style="16"/>
    <col min="14083" max="14083" width="37.6640625" style="16" bestFit="1" customWidth="1"/>
    <col min="14084" max="14084" width="14.5" style="16" bestFit="1" customWidth="1"/>
    <col min="14085" max="14085" width="35.1640625" style="16" customWidth="1"/>
    <col min="14086" max="14086" width="7.33203125" style="16" customWidth="1"/>
    <col min="14087" max="14087" width="32.5" style="16" customWidth="1"/>
    <col min="14088" max="14088" width="9.33203125" style="16" customWidth="1"/>
    <col min="14089" max="14336" width="12" style="16"/>
    <col min="14337" max="14337" width="3.6640625" style="16" customWidth="1"/>
    <col min="14338" max="14338" width="12" style="16"/>
    <col min="14339" max="14339" width="37.6640625" style="16" bestFit="1" customWidth="1"/>
    <col min="14340" max="14340" width="14.5" style="16" bestFit="1" customWidth="1"/>
    <col min="14341" max="14341" width="35.1640625" style="16" customWidth="1"/>
    <col min="14342" max="14342" width="7.33203125" style="16" customWidth="1"/>
    <col min="14343" max="14343" width="32.5" style="16" customWidth="1"/>
    <col min="14344" max="14344" width="9.33203125" style="16" customWidth="1"/>
    <col min="14345" max="14592" width="12" style="16"/>
    <col min="14593" max="14593" width="3.6640625" style="16" customWidth="1"/>
    <col min="14594" max="14594" width="12" style="16"/>
    <col min="14595" max="14595" width="37.6640625" style="16" bestFit="1" customWidth="1"/>
    <col min="14596" max="14596" width="14.5" style="16" bestFit="1" customWidth="1"/>
    <col min="14597" max="14597" width="35.1640625" style="16" customWidth="1"/>
    <col min="14598" max="14598" width="7.33203125" style="16" customWidth="1"/>
    <col min="14599" max="14599" width="32.5" style="16" customWidth="1"/>
    <col min="14600" max="14600" width="9.33203125" style="16" customWidth="1"/>
    <col min="14601" max="14848" width="12" style="16"/>
    <col min="14849" max="14849" width="3.6640625" style="16" customWidth="1"/>
    <col min="14850" max="14850" width="12" style="16"/>
    <col min="14851" max="14851" width="37.6640625" style="16" bestFit="1" customWidth="1"/>
    <col min="14852" max="14852" width="14.5" style="16" bestFit="1" customWidth="1"/>
    <col min="14853" max="14853" width="35.1640625" style="16" customWidth="1"/>
    <col min="14854" max="14854" width="7.33203125" style="16" customWidth="1"/>
    <col min="14855" max="14855" width="32.5" style="16" customWidth="1"/>
    <col min="14856" max="14856" width="9.33203125" style="16" customWidth="1"/>
    <col min="14857" max="15104" width="12" style="16"/>
    <col min="15105" max="15105" width="3.6640625" style="16" customWidth="1"/>
    <col min="15106" max="15106" width="12" style="16"/>
    <col min="15107" max="15107" width="37.6640625" style="16" bestFit="1" customWidth="1"/>
    <col min="15108" max="15108" width="14.5" style="16" bestFit="1" customWidth="1"/>
    <col min="15109" max="15109" width="35.1640625" style="16" customWidth="1"/>
    <col min="15110" max="15110" width="7.33203125" style="16" customWidth="1"/>
    <col min="15111" max="15111" width="32.5" style="16" customWidth="1"/>
    <col min="15112" max="15112" width="9.33203125" style="16" customWidth="1"/>
    <col min="15113" max="15360" width="12" style="16"/>
    <col min="15361" max="15361" width="3.6640625" style="16" customWidth="1"/>
    <col min="15362" max="15362" width="12" style="16"/>
    <col min="15363" max="15363" width="37.6640625" style="16" bestFit="1" customWidth="1"/>
    <col min="15364" max="15364" width="14.5" style="16" bestFit="1" customWidth="1"/>
    <col min="15365" max="15365" width="35.1640625" style="16" customWidth="1"/>
    <col min="15366" max="15366" width="7.33203125" style="16" customWidth="1"/>
    <col min="15367" max="15367" width="32.5" style="16" customWidth="1"/>
    <col min="15368" max="15368" width="9.33203125" style="16" customWidth="1"/>
    <col min="15369" max="15616" width="12" style="16"/>
    <col min="15617" max="15617" width="3.6640625" style="16" customWidth="1"/>
    <col min="15618" max="15618" width="12" style="16"/>
    <col min="15619" max="15619" width="37.6640625" style="16" bestFit="1" customWidth="1"/>
    <col min="15620" max="15620" width="14.5" style="16" bestFit="1" customWidth="1"/>
    <col min="15621" max="15621" width="35.1640625" style="16" customWidth="1"/>
    <col min="15622" max="15622" width="7.33203125" style="16" customWidth="1"/>
    <col min="15623" max="15623" width="32.5" style="16" customWidth="1"/>
    <col min="15624" max="15624" width="9.33203125" style="16" customWidth="1"/>
    <col min="15625" max="15872" width="12" style="16"/>
    <col min="15873" max="15873" width="3.6640625" style="16" customWidth="1"/>
    <col min="15874" max="15874" width="12" style="16"/>
    <col min="15875" max="15875" width="37.6640625" style="16" bestFit="1" customWidth="1"/>
    <col min="15876" max="15876" width="14.5" style="16" bestFit="1" customWidth="1"/>
    <col min="15877" max="15877" width="35.1640625" style="16" customWidth="1"/>
    <col min="15878" max="15878" width="7.33203125" style="16" customWidth="1"/>
    <col min="15879" max="15879" width="32.5" style="16" customWidth="1"/>
    <col min="15880" max="15880" width="9.33203125" style="16" customWidth="1"/>
    <col min="15881" max="16128" width="12" style="16"/>
    <col min="16129" max="16129" width="3.6640625" style="16" customWidth="1"/>
    <col min="16130" max="16130" width="12" style="16"/>
    <col min="16131" max="16131" width="37.6640625" style="16" bestFit="1" customWidth="1"/>
    <col min="16132" max="16132" width="14.5" style="16" bestFit="1" customWidth="1"/>
    <col min="16133" max="16133" width="35.1640625" style="16" customWidth="1"/>
    <col min="16134" max="16134" width="7.33203125" style="16" customWidth="1"/>
    <col min="16135" max="16135" width="32.5" style="16" customWidth="1"/>
    <col min="16136" max="16136" width="9.33203125" style="16" customWidth="1"/>
    <col min="16137" max="16384" width="12" style="16"/>
  </cols>
  <sheetData>
    <row r="3" spans="3:10" ht="15" x14ac:dyDescent="0.3">
      <c r="C3" s="31"/>
      <c r="D3" s="31"/>
      <c r="E3" s="31"/>
      <c r="F3" s="31"/>
    </row>
    <row r="4" spans="3:10" ht="20.25" x14ac:dyDescent="0.35">
      <c r="C4" s="31"/>
      <c r="D4" s="70" t="s">
        <v>214</v>
      </c>
      <c r="E4" s="70"/>
      <c r="F4" s="70"/>
    </row>
    <row r="5" spans="3:10" ht="20.25" x14ac:dyDescent="0.35">
      <c r="C5" s="31"/>
      <c r="D5" s="70" t="s">
        <v>215</v>
      </c>
      <c r="E5" s="70"/>
      <c r="F5" s="70"/>
    </row>
    <row r="6" spans="3:10" ht="20.25" x14ac:dyDescent="0.35">
      <c r="C6" s="31"/>
      <c r="D6" s="71" t="s">
        <v>221</v>
      </c>
      <c r="E6" s="71"/>
      <c r="F6" s="71"/>
    </row>
    <row r="7" spans="3:10" x14ac:dyDescent="0.25">
      <c r="E7" s="33"/>
    </row>
    <row r="8" spans="3:10" x14ac:dyDescent="0.25">
      <c r="C8" s="35" t="s">
        <v>3</v>
      </c>
      <c r="D8" s="36" t="s">
        <v>216</v>
      </c>
      <c r="E8" s="34" t="s">
        <v>363</v>
      </c>
      <c r="F8" s="16"/>
      <c r="G8" s="34"/>
      <c r="J8" s="47"/>
    </row>
    <row r="9" spans="3:10" x14ac:dyDescent="0.25">
      <c r="C9" s="16" t="s">
        <v>222</v>
      </c>
      <c r="D9" s="32">
        <v>10000</v>
      </c>
      <c r="E9" s="37" t="s">
        <v>229</v>
      </c>
      <c r="F9" s="38" t="s">
        <v>217</v>
      </c>
      <c r="G9" s="37"/>
      <c r="H9" s="38"/>
    </row>
    <row r="10" spans="3:10" x14ac:dyDescent="0.25">
      <c r="C10" s="16" t="s">
        <v>223</v>
      </c>
      <c r="D10" s="32">
        <v>19000</v>
      </c>
      <c r="E10" s="37" t="s">
        <v>230</v>
      </c>
      <c r="F10" s="38" t="s">
        <v>217</v>
      </c>
      <c r="G10" s="37"/>
      <c r="H10" s="38"/>
    </row>
    <row r="11" spans="3:10" x14ac:dyDescent="0.25">
      <c r="C11" s="16" t="s">
        <v>224</v>
      </c>
      <c r="D11" s="32">
        <v>19000</v>
      </c>
      <c r="E11" s="37" t="s">
        <v>231</v>
      </c>
      <c r="F11" s="38" t="s">
        <v>217</v>
      </c>
      <c r="G11" s="37"/>
      <c r="H11" s="38"/>
    </row>
    <row r="12" spans="3:10" x14ac:dyDescent="0.25">
      <c r="C12" s="39" t="s">
        <v>8</v>
      </c>
      <c r="D12" s="40">
        <f>SUM(D9:D11)</f>
        <v>48000</v>
      </c>
      <c r="E12" s="37"/>
    </row>
    <row r="15" spans="3:10" x14ac:dyDescent="0.25">
      <c r="G15" s="41"/>
    </row>
    <row r="16" spans="3:10" x14ac:dyDescent="0.25">
      <c r="C16" s="39" t="s">
        <v>4</v>
      </c>
    </row>
    <row r="17" spans="2:6" x14ac:dyDescent="0.25">
      <c r="C17" s="42" t="s">
        <v>361</v>
      </c>
      <c r="D17" s="32">
        <f>SEPTIEMBRE!D64</f>
        <v>221036</v>
      </c>
      <c r="E17" s="32"/>
      <c r="F17" s="32"/>
    </row>
    <row r="18" spans="2:6" x14ac:dyDescent="0.25">
      <c r="B18" s="16" t="s">
        <v>225</v>
      </c>
      <c r="C18" s="42" t="s">
        <v>233</v>
      </c>
      <c r="D18" s="32">
        <f>SEPTIEMBRE!D71</f>
        <v>18418.5</v>
      </c>
      <c r="E18" s="32"/>
      <c r="F18" s="32"/>
    </row>
    <row r="19" spans="2:6" x14ac:dyDescent="0.25">
      <c r="B19" s="16" t="s">
        <v>228</v>
      </c>
      <c r="C19" s="42" t="s">
        <v>226</v>
      </c>
      <c r="D19" s="32">
        <f>SEPTIEMBRE!D73</f>
        <v>61320</v>
      </c>
      <c r="E19" s="37"/>
      <c r="F19" s="37"/>
    </row>
    <row r="20" spans="2:6" x14ac:dyDescent="0.25">
      <c r="C20" s="39" t="s">
        <v>8</v>
      </c>
      <c r="D20" s="43">
        <f>D17+D18-D19</f>
        <v>178134.5</v>
      </c>
    </row>
    <row r="22" spans="2:6" ht="16.5" x14ac:dyDescent="0.3">
      <c r="C22" s="39" t="s">
        <v>218</v>
      </c>
      <c r="D22" s="43">
        <f>D20-D12</f>
        <v>130134.5</v>
      </c>
      <c r="E22" s="44"/>
    </row>
    <row r="23" spans="2:6" x14ac:dyDescent="0.25">
      <c r="C23" s="16" t="s">
        <v>219</v>
      </c>
      <c r="D23" s="43">
        <f>+D22*0.16</f>
        <v>20821.52</v>
      </c>
      <c r="F23" s="37"/>
    </row>
    <row r="24" spans="2:6" x14ac:dyDescent="0.25">
      <c r="C24" s="16" t="s">
        <v>220</v>
      </c>
      <c r="D24" s="43">
        <f>+D22+D23</f>
        <v>150956.01999999999</v>
      </c>
    </row>
    <row r="25" spans="2:6" x14ac:dyDescent="0.25">
      <c r="F25" s="37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55" workbookViewId="0">
      <selection activeCell="I69" sqref="I69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68.5" bestFit="1" customWidth="1"/>
    <col min="5" max="5" width="13.83203125" bestFit="1" customWidth="1"/>
    <col min="6" max="6" width="5.33203125" bestFit="1" customWidth="1"/>
    <col min="7" max="8" width="11.1640625" bestFit="1" customWidth="1"/>
    <col min="10" max="10" width="16.83203125" customWidth="1"/>
    <col min="11" max="11" width="16.1640625" customWidth="1"/>
    <col min="12" max="12" width="17.6640625" customWidth="1"/>
  </cols>
  <sheetData>
    <row r="1" spans="1:13" s="4" customFormat="1" ht="11.1" customHeight="1" x14ac:dyDescent="0.25">
      <c r="A1" s="69" t="s">
        <v>0</v>
      </c>
      <c r="B1" s="69"/>
      <c r="C1" s="69"/>
      <c r="D1" s="69"/>
      <c r="E1" s="69"/>
      <c r="F1" s="49"/>
      <c r="G1" s="1"/>
      <c r="H1" s="2"/>
      <c r="I1" s="50"/>
      <c r="J1" s="51"/>
      <c r="K1" s="1"/>
      <c r="L1" s="52"/>
      <c r="M1" s="53"/>
    </row>
    <row r="2" spans="1:13" s="4" customFormat="1" ht="11.1" customHeight="1" x14ac:dyDescent="0.25">
      <c r="A2" s="69" t="s">
        <v>242</v>
      </c>
      <c r="B2" s="69"/>
      <c r="C2" s="69"/>
      <c r="D2" s="69"/>
      <c r="E2" s="69"/>
      <c r="F2" s="49"/>
      <c r="G2" s="3"/>
      <c r="H2" s="2"/>
      <c r="I2" s="50"/>
      <c r="J2" s="51"/>
      <c r="K2" s="1"/>
      <c r="L2" s="52"/>
      <c r="M2" s="53"/>
    </row>
    <row r="3" spans="1:13" s="4" customFormat="1" ht="11.1" customHeight="1" x14ac:dyDescent="0.25">
      <c r="C3" s="5"/>
      <c r="E3" s="5"/>
      <c r="H3" s="5"/>
      <c r="I3" s="5"/>
    </row>
    <row r="4" spans="1:13" s="4" customFormat="1" ht="11.1" customHeight="1" x14ac:dyDescent="0.25">
      <c r="C4" s="5"/>
      <c r="E4" s="5"/>
      <c r="H4" s="5"/>
      <c r="I4" s="5"/>
    </row>
    <row r="5" spans="1:13" s="4" customFormat="1" ht="11.1" customHeight="1" x14ac:dyDescent="0.25">
      <c r="A5" s="6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6" t="s">
        <v>6</v>
      </c>
      <c r="G5" s="6" t="s">
        <v>7</v>
      </c>
      <c r="H5" s="54"/>
      <c r="I5" s="57"/>
      <c r="J5" s="56"/>
      <c r="K5" s="56"/>
      <c r="L5" s="56"/>
    </row>
    <row r="6" spans="1:13" ht="11.1" customHeight="1" x14ac:dyDescent="0.25">
      <c r="A6" s="9">
        <v>29</v>
      </c>
      <c r="B6" s="10">
        <v>41913</v>
      </c>
      <c r="C6" s="11" t="s">
        <v>243</v>
      </c>
      <c r="D6" s="19">
        <v>3450</v>
      </c>
      <c r="E6" s="11" t="s">
        <v>9</v>
      </c>
      <c r="F6" s="13">
        <v>715</v>
      </c>
      <c r="G6" s="22"/>
      <c r="I6" s="65" t="s">
        <v>47</v>
      </c>
      <c r="J6" s="56" t="s">
        <v>60</v>
      </c>
      <c r="K6" s="56" t="s">
        <v>61</v>
      </c>
      <c r="L6" s="56" t="s">
        <v>63</v>
      </c>
    </row>
    <row r="7" spans="1:13" ht="11.1" customHeight="1" x14ac:dyDescent="0.25">
      <c r="A7" s="9">
        <v>36</v>
      </c>
      <c r="B7" s="10">
        <v>41913</v>
      </c>
      <c r="C7" s="11" t="s">
        <v>244</v>
      </c>
      <c r="D7" s="66">
        <v>800</v>
      </c>
      <c r="E7" s="11" t="s">
        <v>9</v>
      </c>
      <c r="F7" s="13">
        <v>715</v>
      </c>
      <c r="G7" s="23" t="s">
        <v>7</v>
      </c>
      <c r="I7" t="s">
        <v>90</v>
      </c>
      <c r="J7" t="s">
        <v>307</v>
      </c>
      <c r="K7" t="s">
        <v>308</v>
      </c>
      <c r="L7" t="s">
        <v>12</v>
      </c>
    </row>
    <row r="8" spans="1:13" ht="11.1" customHeight="1" x14ac:dyDescent="0.25">
      <c r="A8" s="9">
        <v>44</v>
      </c>
      <c r="B8" s="10">
        <v>41914</v>
      </c>
      <c r="C8" s="11" t="s">
        <v>245</v>
      </c>
      <c r="D8" s="19">
        <v>3243</v>
      </c>
      <c r="E8" s="11" t="s">
        <v>9</v>
      </c>
      <c r="F8" s="13">
        <v>715</v>
      </c>
      <c r="G8" s="22"/>
      <c r="I8" t="s">
        <v>47</v>
      </c>
      <c r="J8" t="s">
        <v>49</v>
      </c>
      <c r="K8" t="s">
        <v>50</v>
      </c>
      <c r="L8" t="s">
        <v>48</v>
      </c>
    </row>
    <row r="9" spans="1:13" ht="11.1" customHeight="1" x14ac:dyDescent="0.25">
      <c r="A9" s="9">
        <v>49</v>
      </c>
      <c r="B9" s="10">
        <v>41914</v>
      </c>
      <c r="C9" s="11" t="s">
        <v>246</v>
      </c>
      <c r="D9" s="19">
        <v>3240</v>
      </c>
      <c r="E9" s="11" t="s">
        <v>9</v>
      </c>
      <c r="F9" s="13">
        <v>715</v>
      </c>
      <c r="G9" s="22"/>
      <c r="I9" s="58" t="s">
        <v>90</v>
      </c>
      <c r="J9" s="59" t="s">
        <v>316</v>
      </c>
      <c r="K9" s="60" t="s">
        <v>68</v>
      </c>
      <c r="L9" s="59" t="s">
        <v>317</v>
      </c>
    </row>
    <row r="10" spans="1:13" ht="11.1" customHeight="1" x14ac:dyDescent="0.25">
      <c r="A10" s="9">
        <v>51</v>
      </c>
      <c r="B10" s="10">
        <v>41914</v>
      </c>
      <c r="C10" s="11" t="s">
        <v>247</v>
      </c>
      <c r="D10" s="19">
        <v>2765</v>
      </c>
      <c r="E10" s="11" t="s">
        <v>9</v>
      </c>
      <c r="F10" s="13">
        <v>715</v>
      </c>
      <c r="G10" s="22"/>
      <c r="I10" t="s">
        <v>47</v>
      </c>
      <c r="J10" s="61" t="s">
        <v>24</v>
      </c>
      <c r="K10" s="61" t="s">
        <v>54</v>
      </c>
      <c r="L10" s="61" t="s">
        <v>55</v>
      </c>
    </row>
    <row r="11" spans="1:13" ht="11.1" customHeight="1" x14ac:dyDescent="0.25">
      <c r="A11" s="9">
        <v>52</v>
      </c>
      <c r="B11" s="10">
        <v>41914</v>
      </c>
      <c r="C11" s="11" t="s">
        <v>248</v>
      </c>
      <c r="D11" s="19">
        <v>2055</v>
      </c>
      <c r="E11" s="11" t="s">
        <v>9</v>
      </c>
      <c r="F11" s="13">
        <v>715</v>
      </c>
      <c r="G11" s="22"/>
      <c r="I11" t="s">
        <v>47</v>
      </c>
      <c r="J11" s="61" t="s">
        <v>210</v>
      </c>
      <c r="K11" s="61" t="s">
        <v>33</v>
      </c>
      <c r="L11" s="61" t="s">
        <v>67</v>
      </c>
    </row>
    <row r="12" spans="1:13" ht="11.1" customHeight="1" x14ac:dyDescent="0.25">
      <c r="A12" s="9">
        <v>56</v>
      </c>
      <c r="B12" s="10">
        <v>41914</v>
      </c>
      <c r="C12" s="11" t="s">
        <v>250</v>
      </c>
      <c r="D12" s="19">
        <v>3240</v>
      </c>
      <c r="E12" s="11" t="s">
        <v>9</v>
      </c>
      <c r="F12" s="13">
        <v>715</v>
      </c>
      <c r="G12" s="22"/>
      <c r="I12" t="s">
        <v>90</v>
      </c>
      <c r="J12" s="25" t="s">
        <v>204</v>
      </c>
      <c r="K12" s="28" t="s">
        <v>205</v>
      </c>
      <c r="L12" s="25" t="s">
        <v>32</v>
      </c>
    </row>
    <row r="13" spans="1:13" ht="11.1" customHeight="1" x14ac:dyDescent="0.25">
      <c r="A13" s="9">
        <v>72</v>
      </c>
      <c r="B13" s="10">
        <v>41915</v>
      </c>
      <c r="C13" s="11" t="s">
        <v>255</v>
      </c>
      <c r="D13" s="19">
        <v>3243</v>
      </c>
      <c r="E13" s="11" t="s">
        <v>9</v>
      </c>
      <c r="F13" s="13">
        <v>715</v>
      </c>
      <c r="G13" s="22"/>
      <c r="I13" t="s">
        <v>90</v>
      </c>
      <c r="J13" s="62" t="s">
        <v>318</v>
      </c>
      <c r="K13" s="63" t="s">
        <v>209</v>
      </c>
      <c r="L13" s="62" t="s">
        <v>91</v>
      </c>
    </row>
    <row r="14" spans="1:13" ht="11.1" customHeight="1" x14ac:dyDescent="0.25">
      <c r="A14" s="9">
        <v>73</v>
      </c>
      <c r="B14" s="10">
        <v>41915</v>
      </c>
      <c r="C14" s="11" t="s">
        <v>257</v>
      </c>
      <c r="D14" s="19">
        <v>3243</v>
      </c>
      <c r="E14" s="11" t="s">
        <v>9</v>
      </c>
      <c r="F14" s="13">
        <v>715</v>
      </c>
      <c r="G14" s="22"/>
      <c r="I14" t="s">
        <v>90</v>
      </c>
      <c r="J14" s="25" t="s">
        <v>320</v>
      </c>
      <c r="K14" s="26" t="s">
        <v>30</v>
      </c>
      <c r="L14" s="25" t="s">
        <v>31</v>
      </c>
    </row>
    <row r="15" spans="1:13" ht="11.1" customHeight="1" x14ac:dyDescent="0.25">
      <c r="A15" s="9">
        <v>74</v>
      </c>
      <c r="B15" s="10">
        <v>41915</v>
      </c>
      <c r="C15" s="11" t="s">
        <v>258</v>
      </c>
      <c r="D15" s="19">
        <v>3760</v>
      </c>
      <c r="E15" s="11" t="s">
        <v>9</v>
      </c>
      <c r="F15" s="13">
        <v>715</v>
      </c>
      <c r="G15" s="22"/>
      <c r="I15" t="s">
        <v>90</v>
      </c>
      <c r="J15" s="27" t="s">
        <v>41</v>
      </c>
      <c r="K15" s="28" t="s">
        <v>42</v>
      </c>
      <c r="L15" s="27" t="s">
        <v>43</v>
      </c>
    </row>
    <row r="16" spans="1:13" ht="11.1" customHeight="1" x14ac:dyDescent="0.25">
      <c r="A16" s="9">
        <v>79</v>
      </c>
      <c r="B16" s="10">
        <v>41915</v>
      </c>
      <c r="C16" s="11" t="s">
        <v>262</v>
      </c>
      <c r="D16" s="19">
        <v>3243</v>
      </c>
      <c r="E16" s="11" t="s">
        <v>9</v>
      </c>
      <c r="F16" s="13">
        <v>715</v>
      </c>
      <c r="G16" s="22"/>
      <c r="I16" t="s">
        <v>47</v>
      </c>
      <c r="J16" t="s">
        <v>74</v>
      </c>
      <c r="K16" t="s">
        <v>101</v>
      </c>
      <c r="L16" t="s">
        <v>102</v>
      </c>
    </row>
    <row r="17" spans="1:13" x14ac:dyDescent="0.25">
      <c r="A17" s="9">
        <v>87</v>
      </c>
      <c r="B17" s="10">
        <v>41915</v>
      </c>
      <c r="C17" s="11" t="s">
        <v>263</v>
      </c>
      <c r="D17" s="19">
        <v>3240</v>
      </c>
      <c r="E17" s="11" t="s">
        <v>9</v>
      </c>
      <c r="F17" s="13">
        <v>715</v>
      </c>
      <c r="G17" s="22"/>
      <c r="I17" t="s">
        <v>90</v>
      </c>
      <c r="J17" s="25" t="s">
        <v>105</v>
      </c>
      <c r="K17" s="26" t="s">
        <v>27</v>
      </c>
      <c r="L17" s="25" t="s">
        <v>28</v>
      </c>
    </row>
    <row r="18" spans="1:13" x14ac:dyDescent="0.25">
      <c r="A18" s="9">
        <v>88</v>
      </c>
      <c r="B18" s="10">
        <v>41915</v>
      </c>
      <c r="C18" s="11" t="s">
        <v>264</v>
      </c>
      <c r="D18" s="19">
        <v>3450</v>
      </c>
      <c r="E18" s="11" t="s">
        <v>9</v>
      </c>
      <c r="F18" s="13">
        <v>715</v>
      </c>
      <c r="G18" s="22"/>
      <c r="I18" t="s">
        <v>319</v>
      </c>
      <c r="J18" s="25" t="s">
        <v>24</v>
      </c>
      <c r="K18" s="25" t="s">
        <v>51</v>
      </c>
      <c r="L18" s="25" t="s">
        <v>52</v>
      </c>
    </row>
    <row r="19" spans="1:13" x14ac:dyDescent="0.25">
      <c r="A19" s="9">
        <v>90</v>
      </c>
      <c r="B19" s="10">
        <v>41915</v>
      </c>
      <c r="C19" s="11" t="s">
        <v>265</v>
      </c>
      <c r="D19" s="19">
        <v>3360</v>
      </c>
      <c r="E19" s="11" t="s">
        <v>9</v>
      </c>
      <c r="F19" s="13">
        <v>715</v>
      </c>
      <c r="G19" s="22"/>
      <c r="I19" t="s">
        <v>90</v>
      </c>
      <c r="J19" t="s">
        <v>36</v>
      </c>
      <c r="K19" t="s">
        <v>18</v>
      </c>
      <c r="L19" t="s">
        <v>37</v>
      </c>
      <c r="M19" s="45">
        <f>D7+D33+D37+D38+D39+D41+D42+D43+D44+D46+D47+D48+D49+D50+D52+D53+D54+D57+D60+D61+D62+D65+D66+D67+D68</f>
        <v>119860</v>
      </c>
    </row>
    <row r="20" spans="1:13" x14ac:dyDescent="0.25">
      <c r="A20" s="9">
        <v>91</v>
      </c>
      <c r="B20" s="10">
        <v>41915</v>
      </c>
      <c r="C20" s="11" t="s">
        <v>266</v>
      </c>
      <c r="D20" s="19">
        <v>6486</v>
      </c>
      <c r="E20" s="11" t="s">
        <v>9</v>
      </c>
      <c r="F20" s="13">
        <v>715</v>
      </c>
      <c r="G20" s="22"/>
      <c r="I20" t="s">
        <v>191</v>
      </c>
      <c r="J20" t="s">
        <v>309</v>
      </c>
      <c r="K20" t="s">
        <v>310</v>
      </c>
    </row>
    <row r="21" spans="1:13" x14ac:dyDescent="0.25">
      <c r="A21" s="9">
        <v>92</v>
      </c>
      <c r="B21" s="10">
        <v>41915</v>
      </c>
      <c r="C21" s="11" t="s">
        <v>267</v>
      </c>
      <c r="D21" s="19">
        <v>3243</v>
      </c>
      <c r="E21" s="11" t="s">
        <v>9</v>
      </c>
      <c r="F21" s="13">
        <v>715</v>
      </c>
      <c r="G21" s="22"/>
      <c r="I21" t="s">
        <v>171</v>
      </c>
      <c r="J21" t="s">
        <v>350</v>
      </c>
      <c r="K21" t="s">
        <v>13</v>
      </c>
      <c r="L21" t="s">
        <v>317</v>
      </c>
    </row>
    <row r="22" spans="1:13" x14ac:dyDescent="0.25">
      <c r="A22" s="9">
        <v>94</v>
      </c>
      <c r="B22" s="10">
        <v>41915</v>
      </c>
      <c r="C22" s="11" t="s">
        <v>268</v>
      </c>
      <c r="D22" s="19">
        <v>3450</v>
      </c>
      <c r="E22" s="11" t="s">
        <v>9</v>
      </c>
      <c r="F22" s="13">
        <v>715</v>
      </c>
      <c r="G22" s="23"/>
      <c r="I22" t="s">
        <v>47</v>
      </c>
      <c r="J22" t="s">
        <v>88</v>
      </c>
      <c r="K22" t="s">
        <v>89</v>
      </c>
      <c r="L22" t="s">
        <v>94</v>
      </c>
    </row>
    <row r="23" spans="1:13" x14ac:dyDescent="0.25">
      <c r="A23" s="9">
        <v>103</v>
      </c>
      <c r="B23" s="10">
        <v>41915</v>
      </c>
      <c r="C23" s="11" t="s">
        <v>269</v>
      </c>
      <c r="D23" s="19">
        <v>6486</v>
      </c>
      <c r="E23" s="11" t="s">
        <v>9</v>
      </c>
      <c r="F23" s="13">
        <v>715</v>
      </c>
      <c r="G23" s="22"/>
      <c r="I23" t="s">
        <v>90</v>
      </c>
      <c r="J23" t="s">
        <v>311</v>
      </c>
      <c r="K23" t="s">
        <v>312</v>
      </c>
    </row>
    <row r="24" spans="1:13" x14ac:dyDescent="0.25">
      <c r="A24" s="9">
        <v>114</v>
      </c>
      <c r="B24" s="10">
        <v>41918</v>
      </c>
      <c r="C24" s="11" t="s">
        <v>270</v>
      </c>
      <c r="D24" s="19">
        <v>3950</v>
      </c>
      <c r="E24" s="11" t="s">
        <v>9</v>
      </c>
      <c r="F24" s="13">
        <v>715</v>
      </c>
      <c r="G24" s="22"/>
      <c r="I24" t="s">
        <v>47</v>
      </c>
      <c r="J24" t="s">
        <v>95</v>
      </c>
      <c r="K24" t="s">
        <v>97</v>
      </c>
      <c r="L24" t="s">
        <v>96</v>
      </c>
    </row>
    <row r="25" spans="1:13" x14ac:dyDescent="0.25">
      <c r="A25" s="9">
        <v>119</v>
      </c>
      <c r="B25" s="10">
        <v>41918</v>
      </c>
      <c r="C25" s="11" t="s">
        <v>271</v>
      </c>
      <c r="D25" s="19">
        <v>3772.5</v>
      </c>
      <c r="E25" s="11" t="s">
        <v>9</v>
      </c>
      <c r="F25" s="13">
        <v>715</v>
      </c>
      <c r="G25" s="22"/>
      <c r="I25" t="s">
        <v>90</v>
      </c>
      <c r="J25" t="s">
        <v>44</v>
      </c>
      <c r="K25" t="s">
        <v>45</v>
      </c>
      <c r="L25" t="s">
        <v>46</v>
      </c>
    </row>
    <row r="26" spans="1:13" x14ac:dyDescent="0.25">
      <c r="A26" s="9">
        <v>122</v>
      </c>
      <c r="B26" s="10">
        <v>41918</v>
      </c>
      <c r="C26" s="11" t="s">
        <v>272</v>
      </c>
      <c r="D26" s="19">
        <v>3243</v>
      </c>
      <c r="E26" s="11" t="s">
        <v>9</v>
      </c>
      <c r="F26" s="13">
        <v>715</v>
      </c>
      <c r="G26" s="22"/>
      <c r="I26" t="s">
        <v>90</v>
      </c>
      <c r="J26" s="25" t="s">
        <v>53</v>
      </c>
      <c r="K26" s="26" t="s">
        <v>25</v>
      </c>
      <c r="L26" s="25" t="s">
        <v>23</v>
      </c>
    </row>
    <row r="27" spans="1:13" x14ac:dyDescent="0.25">
      <c r="A27" s="9">
        <v>124</v>
      </c>
      <c r="B27" s="10">
        <v>41918</v>
      </c>
      <c r="C27" s="11" t="s">
        <v>273</v>
      </c>
      <c r="D27" s="19">
        <v>3243</v>
      </c>
      <c r="E27" s="11" t="s">
        <v>9</v>
      </c>
      <c r="F27" s="13">
        <v>715</v>
      </c>
      <c r="G27" s="22"/>
      <c r="I27" t="s">
        <v>171</v>
      </c>
      <c r="J27" t="s">
        <v>65</v>
      </c>
      <c r="K27" t="s">
        <v>18</v>
      </c>
      <c r="L27" t="s">
        <v>72</v>
      </c>
    </row>
    <row r="28" spans="1:13" x14ac:dyDescent="0.25">
      <c r="A28" s="9">
        <v>159</v>
      </c>
      <c r="B28" s="10">
        <v>41918</v>
      </c>
      <c r="C28" s="11" t="s">
        <v>274</v>
      </c>
      <c r="D28" s="19">
        <v>3622.5</v>
      </c>
      <c r="E28" s="11" t="s">
        <v>9</v>
      </c>
      <c r="F28" s="13">
        <v>715</v>
      </c>
      <c r="G28" s="22"/>
      <c r="I28" t="s">
        <v>47</v>
      </c>
      <c r="J28" t="s">
        <v>14</v>
      </c>
      <c r="K28" t="s">
        <v>65</v>
      </c>
      <c r="L28" t="s">
        <v>66</v>
      </c>
    </row>
    <row r="29" spans="1:13" x14ac:dyDescent="0.25">
      <c r="A29" s="9">
        <v>160</v>
      </c>
      <c r="B29" s="10">
        <v>41918</v>
      </c>
      <c r="C29" s="11" t="s">
        <v>275</v>
      </c>
      <c r="D29" s="19">
        <v>3450</v>
      </c>
      <c r="E29" s="11" t="s">
        <v>9</v>
      </c>
      <c r="F29" s="13">
        <v>715</v>
      </c>
      <c r="G29" s="23"/>
      <c r="I29" t="s">
        <v>47</v>
      </c>
      <c r="J29" t="s">
        <v>14</v>
      </c>
      <c r="K29" t="s">
        <v>65</v>
      </c>
      <c r="L29" t="s">
        <v>66</v>
      </c>
    </row>
    <row r="30" spans="1:13" x14ac:dyDescent="0.25">
      <c r="A30" s="9">
        <v>209</v>
      </c>
      <c r="B30" s="10">
        <v>41920</v>
      </c>
      <c r="C30" s="11" t="s">
        <v>276</v>
      </c>
      <c r="D30" s="19">
        <v>4200</v>
      </c>
      <c r="E30" s="11" t="s">
        <v>9</v>
      </c>
      <c r="F30" s="13">
        <v>715</v>
      </c>
      <c r="G30" s="22"/>
      <c r="I30" t="s">
        <v>47</v>
      </c>
      <c r="J30" s="27" t="s">
        <v>57</v>
      </c>
      <c r="K30" s="27" t="s">
        <v>58</v>
      </c>
      <c r="L30" s="27" t="s">
        <v>59</v>
      </c>
    </row>
    <row r="31" spans="1:13" x14ac:dyDescent="0.25">
      <c r="A31" s="9">
        <v>216</v>
      </c>
      <c r="B31" s="10">
        <v>41920</v>
      </c>
      <c r="C31" s="11" t="s">
        <v>277</v>
      </c>
      <c r="D31" s="19">
        <v>3760</v>
      </c>
      <c r="E31" s="11" t="s">
        <v>9</v>
      </c>
      <c r="F31" s="13">
        <v>715</v>
      </c>
      <c r="G31" s="22"/>
      <c r="I31" t="s">
        <v>90</v>
      </c>
      <c r="J31" t="s">
        <v>38</v>
      </c>
      <c r="K31" t="s">
        <v>39</v>
      </c>
    </row>
    <row r="32" spans="1:13" x14ac:dyDescent="0.25">
      <c r="A32" s="9">
        <v>222</v>
      </c>
      <c r="B32" s="10">
        <v>41921</v>
      </c>
      <c r="C32" s="11" t="s">
        <v>278</v>
      </c>
      <c r="D32" s="19">
        <v>3450</v>
      </c>
      <c r="E32" s="11" t="s">
        <v>9</v>
      </c>
      <c r="F32" s="13">
        <v>715</v>
      </c>
      <c r="G32" s="22"/>
      <c r="I32" t="s">
        <v>171</v>
      </c>
      <c r="J32" t="s">
        <v>57</v>
      </c>
      <c r="K32" t="s">
        <v>82</v>
      </c>
      <c r="L32" t="s">
        <v>83</v>
      </c>
    </row>
    <row r="33" spans="1:12" x14ac:dyDescent="0.25">
      <c r="A33" s="9">
        <v>244</v>
      </c>
      <c r="B33" s="10">
        <v>41922</v>
      </c>
      <c r="C33" s="11" t="s">
        <v>279</v>
      </c>
      <c r="D33" s="66">
        <v>8820</v>
      </c>
      <c r="E33" s="11" t="s">
        <v>9</v>
      </c>
      <c r="F33" s="13">
        <v>715</v>
      </c>
      <c r="G33" s="23" t="s">
        <v>7</v>
      </c>
      <c r="I33" t="s">
        <v>313</v>
      </c>
      <c r="J33" t="s">
        <v>314</v>
      </c>
      <c r="K33" t="s">
        <v>64</v>
      </c>
      <c r="L33" t="s">
        <v>100</v>
      </c>
    </row>
    <row r="34" spans="1:12" x14ac:dyDescent="0.25">
      <c r="A34" s="9">
        <v>345</v>
      </c>
      <c r="B34" s="10">
        <v>41927</v>
      </c>
      <c r="C34" s="11" t="s">
        <v>280</v>
      </c>
      <c r="D34" s="19">
        <v>3450</v>
      </c>
      <c r="E34" s="11" t="s">
        <v>9</v>
      </c>
      <c r="F34" s="13">
        <v>715</v>
      </c>
      <c r="G34" s="22"/>
      <c r="I34" t="s">
        <v>171</v>
      </c>
      <c r="J34" s="16" t="s">
        <v>322</v>
      </c>
      <c r="K34" s="16" t="s">
        <v>74</v>
      </c>
      <c r="L34" s="16" t="s">
        <v>75</v>
      </c>
    </row>
    <row r="35" spans="1:12" x14ac:dyDescent="0.25">
      <c r="A35" s="9">
        <v>369</v>
      </c>
      <c r="B35" s="10">
        <v>41927</v>
      </c>
      <c r="C35" s="11" t="s">
        <v>281</v>
      </c>
      <c r="D35" s="19">
        <v>4200</v>
      </c>
      <c r="E35" s="11" t="s">
        <v>9</v>
      </c>
      <c r="F35" s="13">
        <v>715</v>
      </c>
      <c r="G35" s="23"/>
      <c r="I35" t="s">
        <v>171</v>
      </c>
      <c r="J35" s="25" t="s">
        <v>76</v>
      </c>
      <c r="K35" s="25" t="s">
        <v>77</v>
      </c>
      <c r="L35" s="25" t="s">
        <v>323</v>
      </c>
    </row>
    <row r="36" spans="1:12" x14ac:dyDescent="0.25">
      <c r="A36" s="9">
        <v>371</v>
      </c>
      <c r="B36" s="10">
        <v>41927</v>
      </c>
      <c r="C36" s="11" t="s">
        <v>282</v>
      </c>
      <c r="D36" s="19">
        <v>3350</v>
      </c>
      <c r="E36" s="11" t="s">
        <v>9</v>
      </c>
      <c r="F36" s="13">
        <v>715</v>
      </c>
      <c r="G36" s="22"/>
      <c r="I36" t="s">
        <v>90</v>
      </c>
      <c r="J36" s="25" t="s">
        <v>201</v>
      </c>
      <c r="K36" s="25" t="s">
        <v>16</v>
      </c>
      <c r="L36" s="25" t="s">
        <v>200</v>
      </c>
    </row>
    <row r="37" spans="1:12" x14ac:dyDescent="0.25">
      <c r="A37" s="9">
        <v>482</v>
      </c>
      <c r="B37" s="10">
        <v>41932</v>
      </c>
      <c r="C37" s="11" t="s">
        <v>283</v>
      </c>
      <c r="D37" s="66">
        <v>8820</v>
      </c>
      <c r="E37" s="11" t="s">
        <v>9</v>
      </c>
      <c r="F37" s="13">
        <v>715</v>
      </c>
      <c r="G37" s="23" t="s">
        <v>7</v>
      </c>
      <c r="J37" t="s">
        <v>57</v>
      </c>
      <c r="K37" t="s">
        <v>33</v>
      </c>
      <c r="L37" t="s">
        <v>315</v>
      </c>
    </row>
    <row r="38" spans="1:12" x14ac:dyDescent="0.25">
      <c r="A38" s="9">
        <v>513</v>
      </c>
      <c r="B38" s="10">
        <v>41933</v>
      </c>
      <c r="C38" s="11" t="s">
        <v>284</v>
      </c>
      <c r="D38" s="66">
        <v>8820</v>
      </c>
      <c r="E38" s="11" t="s">
        <v>9</v>
      </c>
      <c r="F38" s="13">
        <v>715</v>
      </c>
      <c r="G38" s="23" t="s">
        <v>7</v>
      </c>
      <c r="J38" t="s">
        <v>355</v>
      </c>
      <c r="K38" t="s">
        <v>353</v>
      </c>
      <c r="L38" t="s">
        <v>354</v>
      </c>
    </row>
    <row r="39" spans="1:12" x14ac:dyDescent="0.25">
      <c r="A39" s="9">
        <v>526</v>
      </c>
      <c r="B39" s="10">
        <v>41933</v>
      </c>
      <c r="C39" s="11" t="s">
        <v>285</v>
      </c>
      <c r="D39" s="66">
        <v>8820</v>
      </c>
      <c r="E39" s="11" t="s">
        <v>9</v>
      </c>
      <c r="F39" s="13">
        <v>715</v>
      </c>
      <c r="G39" s="23" t="s">
        <v>7</v>
      </c>
      <c r="J39" t="s">
        <v>57</v>
      </c>
      <c r="K39" t="s">
        <v>26</v>
      </c>
      <c r="L39" t="s">
        <v>12</v>
      </c>
    </row>
    <row r="40" spans="1:12" x14ac:dyDescent="0.25">
      <c r="A40" s="9">
        <v>530</v>
      </c>
      <c r="B40" s="10">
        <v>41933</v>
      </c>
      <c r="C40" s="11" t="s">
        <v>286</v>
      </c>
      <c r="D40" s="19">
        <v>7372.5</v>
      </c>
      <c r="E40" s="11" t="s">
        <v>9</v>
      </c>
      <c r="F40" s="13">
        <v>715</v>
      </c>
      <c r="G40" s="22"/>
      <c r="I40" t="s">
        <v>47</v>
      </c>
      <c r="J40" s="25" t="s">
        <v>79</v>
      </c>
      <c r="K40" s="25" t="s">
        <v>80</v>
      </c>
      <c r="L40" s="25" t="s">
        <v>81</v>
      </c>
    </row>
    <row r="41" spans="1:12" x14ac:dyDescent="0.25">
      <c r="A41" s="9">
        <v>535</v>
      </c>
      <c r="B41" s="10">
        <v>41934</v>
      </c>
      <c r="C41" s="11" t="s">
        <v>287</v>
      </c>
      <c r="D41" s="66">
        <v>8820</v>
      </c>
      <c r="E41" s="11" t="s">
        <v>9</v>
      </c>
      <c r="F41" s="13">
        <v>715</v>
      </c>
      <c r="G41" s="23" t="s">
        <v>7</v>
      </c>
      <c r="J41" t="s">
        <v>327</v>
      </c>
      <c r="K41" t="s">
        <v>328</v>
      </c>
      <c r="L41" t="s">
        <v>329</v>
      </c>
    </row>
    <row r="42" spans="1:12" x14ac:dyDescent="0.25">
      <c r="A42" s="9">
        <v>550</v>
      </c>
      <c r="B42" s="10">
        <v>41934</v>
      </c>
      <c r="C42" s="11" t="s">
        <v>288</v>
      </c>
      <c r="D42" s="66">
        <v>8820</v>
      </c>
      <c r="E42" s="11" t="s">
        <v>9</v>
      </c>
      <c r="F42" s="13">
        <v>715</v>
      </c>
      <c r="G42" s="23" t="s">
        <v>7</v>
      </c>
      <c r="J42" t="s">
        <v>69</v>
      </c>
      <c r="K42" t="s">
        <v>351</v>
      </c>
      <c r="L42" t="s">
        <v>352</v>
      </c>
    </row>
    <row r="43" spans="1:12" x14ac:dyDescent="0.25">
      <c r="A43" s="9">
        <v>53</v>
      </c>
      <c r="B43" s="55">
        <v>41935</v>
      </c>
      <c r="C43" s="11" t="s">
        <v>249</v>
      </c>
      <c r="D43" s="66">
        <v>400</v>
      </c>
      <c r="E43" s="11" t="s">
        <v>9</v>
      </c>
      <c r="F43" s="13">
        <v>170</v>
      </c>
      <c r="G43" s="23" t="s">
        <v>7</v>
      </c>
      <c r="J43" t="s">
        <v>327</v>
      </c>
      <c r="K43" t="s">
        <v>328</v>
      </c>
      <c r="L43" t="s">
        <v>329</v>
      </c>
    </row>
    <row r="44" spans="1:12" x14ac:dyDescent="0.25">
      <c r="A44" s="9">
        <v>557</v>
      </c>
      <c r="B44" s="10">
        <v>41935</v>
      </c>
      <c r="C44" s="11" t="s">
        <v>289</v>
      </c>
      <c r="D44" s="66">
        <v>8820</v>
      </c>
      <c r="E44" s="11" t="s">
        <v>9</v>
      </c>
      <c r="F44" s="13">
        <v>715</v>
      </c>
      <c r="G44" s="23" t="s">
        <v>7</v>
      </c>
      <c r="J44" t="s">
        <v>33</v>
      </c>
      <c r="K44" t="s">
        <v>338</v>
      </c>
      <c r="L44" t="s">
        <v>339</v>
      </c>
    </row>
    <row r="45" spans="1:12" x14ac:dyDescent="0.25">
      <c r="A45" s="9">
        <v>558</v>
      </c>
      <c r="B45" s="10">
        <v>41935</v>
      </c>
      <c r="C45" s="11" t="s">
        <v>290</v>
      </c>
      <c r="D45" s="19">
        <v>3600</v>
      </c>
      <c r="E45" s="11" t="s">
        <v>9</v>
      </c>
      <c r="F45" s="13">
        <v>715</v>
      </c>
      <c r="G45" s="22"/>
      <c r="I45" t="s">
        <v>90</v>
      </c>
      <c r="J45" s="25" t="s">
        <v>110</v>
      </c>
      <c r="K45" s="28" t="s">
        <v>324</v>
      </c>
      <c r="L45" s="25" t="s">
        <v>34</v>
      </c>
    </row>
    <row r="46" spans="1:12" x14ac:dyDescent="0.25">
      <c r="A46" s="9">
        <v>566</v>
      </c>
      <c r="B46" s="10">
        <v>41935</v>
      </c>
      <c r="C46" s="11" t="s">
        <v>291</v>
      </c>
      <c r="D46" s="66">
        <v>800</v>
      </c>
      <c r="E46" s="11" t="s">
        <v>9</v>
      </c>
      <c r="F46" s="13">
        <v>715</v>
      </c>
      <c r="G46" s="23" t="s">
        <v>7</v>
      </c>
      <c r="J46" t="s">
        <v>333</v>
      </c>
      <c r="K46" t="s">
        <v>334</v>
      </c>
      <c r="L46" t="s">
        <v>335</v>
      </c>
    </row>
    <row r="47" spans="1:12" x14ac:dyDescent="0.25">
      <c r="A47" s="9">
        <v>56</v>
      </c>
      <c r="B47" s="55">
        <v>41936</v>
      </c>
      <c r="C47" s="11" t="s">
        <v>251</v>
      </c>
      <c r="D47" s="66">
        <v>400</v>
      </c>
      <c r="E47" s="11" t="s">
        <v>9</v>
      </c>
      <c r="F47" s="13">
        <v>170</v>
      </c>
      <c r="G47" s="23" t="s">
        <v>7</v>
      </c>
      <c r="J47" t="s">
        <v>33</v>
      </c>
      <c r="K47" t="s">
        <v>336</v>
      </c>
      <c r="L47" t="s">
        <v>337</v>
      </c>
    </row>
    <row r="48" spans="1:12" x14ac:dyDescent="0.25">
      <c r="A48" s="9">
        <v>58</v>
      </c>
      <c r="B48" s="55">
        <v>41936</v>
      </c>
      <c r="C48" s="11" t="s">
        <v>252</v>
      </c>
      <c r="D48" s="66">
        <v>400</v>
      </c>
      <c r="E48" s="11" t="s">
        <v>9</v>
      </c>
      <c r="F48" s="13">
        <v>170</v>
      </c>
      <c r="G48" s="23" t="s">
        <v>7</v>
      </c>
      <c r="J48" t="s">
        <v>358</v>
      </c>
      <c r="K48" t="s">
        <v>64</v>
      </c>
      <c r="L48" t="s">
        <v>100</v>
      </c>
    </row>
    <row r="49" spans="1:12" x14ac:dyDescent="0.25">
      <c r="A49" s="9">
        <v>60</v>
      </c>
      <c r="B49" s="55">
        <v>41936</v>
      </c>
      <c r="C49" s="11" t="s">
        <v>253</v>
      </c>
      <c r="D49" s="66">
        <v>400</v>
      </c>
      <c r="E49" s="11" t="s">
        <v>9</v>
      </c>
      <c r="F49" s="13">
        <v>170</v>
      </c>
      <c r="G49" s="23" t="s">
        <v>7</v>
      </c>
      <c r="J49" t="s">
        <v>355</v>
      </c>
      <c r="K49" t="s">
        <v>353</v>
      </c>
      <c r="L49" t="s">
        <v>354</v>
      </c>
    </row>
    <row r="50" spans="1:12" x14ac:dyDescent="0.25">
      <c r="A50" s="9">
        <v>62</v>
      </c>
      <c r="B50" s="55">
        <v>41936</v>
      </c>
      <c r="C50" s="11" t="s">
        <v>254</v>
      </c>
      <c r="D50" s="66">
        <v>400</v>
      </c>
      <c r="E50" s="11" t="s">
        <v>9</v>
      </c>
      <c r="F50" s="13">
        <v>170</v>
      </c>
      <c r="G50" s="23" t="s">
        <v>7</v>
      </c>
      <c r="J50" t="s">
        <v>57</v>
      </c>
      <c r="K50" t="s">
        <v>26</v>
      </c>
      <c r="L50" t="s">
        <v>12</v>
      </c>
    </row>
    <row r="51" spans="1:12" x14ac:dyDescent="0.25">
      <c r="A51" s="9">
        <v>580</v>
      </c>
      <c r="B51" s="10">
        <v>41936</v>
      </c>
      <c r="C51" s="11" t="s">
        <v>292</v>
      </c>
      <c r="D51" s="12">
        <v>3600</v>
      </c>
      <c r="E51" s="11" t="s">
        <v>9</v>
      </c>
      <c r="F51" s="13">
        <v>715</v>
      </c>
      <c r="G51" s="23"/>
    </row>
    <row r="52" spans="1:12" x14ac:dyDescent="0.25">
      <c r="A52" s="9">
        <v>631</v>
      </c>
      <c r="B52" s="10">
        <v>41939</v>
      </c>
      <c r="C52" s="11" t="s">
        <v>293</v>
      </c>
      <c r="D52" s="66">
        <v>8820</v>
      </c>
      <c r="E52" s="11" t="s">
        <v>9</v>
      </c>
      <c r="F52" s="13">
        <v>715</v>
      </c>
      <c r="G52" s="23" t="s">
        <v>7</v>
      </c>
      <c r="J52" t="s">
        <v>330</v>
      </c>
      <c r="K52" t="s">
        <v>331</v>
      </c>
      <c r="L52" t="s">
        <v>332</v>
      </c>
    </row>
    <row r="53" spans="1:12" x14ac:dyDescent="0.25">
      <c r="A53" s="9">
        <v>645</v>
      </c>
      <c r="B53" s="10">
        <v>41940</v>
      </c>
      <c r="C53" s="11" t="s">
        <v>294</v>
      </c>
      <c r="D53" s="66">
        <v>8820</v>
      </c>
      <c r="E53" s="11" t="s">
        <v>9</v>
      </c>
      <c r="F53" s="13">
        <v>715</v>
      </c>
      <c r="G53" s="23" t="s">
        <v>7</v>
      </c>
      <c r="J53" t="s">
        <v>336</v>
      </c>
      <c r="K53" t="s">
        <v>79</v>
      </c>
      <c r="L53" t="s">
        <v>340</v>
      </c>
    </row>
    <row r="54" spans="1:12" x14ac:dyDescent="0.25">
      <c r="A54" s="9">
        <v>650</v>
      </c>
      <c r="B54" s="10">
        <v>41940</v>
      </c>
      <c r="C54" s="11" t="s">
        <v>295</v>
      </c>
      <c r="D54" s="66">
        <v>8820</v>
      </c>
      <c r="E54" s="11" t="s">
        <v>9</v>
      </c>
      <c r="F54" s="13">
        <v>715</v>
      </c>
      <c r="G54" s="23" t="s">
        <v>7</v>
      </c>
      <c r="J54" t="s">
        <v>33</v>
      </c>
      <c r="K54" t="s">
        <v>336</v>
      </c>
      <c r="L54" t="s">
        <v>337</v>
      </c>
    </row>
    <row r="55" spans="1:12" x14ac:dyDescent="0.25">
      <c r="A55" s="9">
        <v>662</v>
      </c>
      <c r="B55" s="10">
        <v>41940</v>
      </c>
      <c r="C55" s="11" t="s">
        <v>296</v>
      </c>
      <c r="D55" s="19">
        <v>11167.5</v>
      </c>
      <c r="E55" s="11" t="s">
        <v>9</v>
      </c>
      <c r="F55" s="13">
        <v>715</v>
      </c>
      <c r="G55" s="22"/>
      <c r="I55" t="s">
        <v>90</v>
      </c>
      <c r="J55" s="25" t="s">
        <v>20</v>
      </c>
      <c r="K55" s="25" t="s">
        <v>21</v>
      </c>
      <c r="L55" s="25" t="s">
        <v>22</v>
      </c>
    </row>
    <row r="56" spans="1:12" x14ac:dyDescent="0.25">
      <c r="A56" s="9">
        <v>663</v>
      </c>
      <c r="B56" s="10">
        <v>41940</v>
      </c>
      <c r="C56" s="11" t="s">
        <v>297</v>
      </c>
      <c r="D56" s="19">
        <v>2500</v>
      </c>
      <c r="E56" s="11" t="s">
        <v>9</v>
      </c>
      <c r="F56" s="13">
        <v>715</v>
      </c>
      <c r="G56" s="23"/>
      <c r="I56" t="s">
        <v>90</v>
      </c>
      <c r="J56" s="25" t="s">
        <v>307</v>
      </c>
      <c r="K56" s="26" t="s">
        <v>308</v>
      </c>
      <c r="L56" s="25" t="s">
        <v>12</v>
      </c>
    </row>
    <row r="57" spans="1:12" x14ac:dyDescent="0.25">
      <c r="A57" s="9">
        <v>72</v>
      </c>
      <c r="B57" s="55">
        <v>41941</v>
      </c>
      <c r="C57" s="11" t="s">
        <v>256</v>
      </c>
      <c r="D57" s="66">
        <v>400</v>
      </c>
      <c r="E57" s="11" t="s">
        <v>9</v>
      </c>
      <c r="F57" s="13">
        <v>170</v>
      </c>
      <c r="G57" s="23" t="s">
        <v>7</v>
      </c>
      <c r="J57" t="s">
        <v>356</v>
      </c>
      <c r="K57" t="s">
        <v>109</v>
      </c>
      <c r="L57" t="s">
        <v>357</v>
      </c>
    </row>
    <row r="58" spans="1:12" x14ac:dyDescent="0.25">
      <c r="A58" s="9">
        <v>688</v>
      </c>
      <c r="B58" s="10">
        <v>41941</v>
      </c>
      <c r="C58" s="11" t="s">
        <v>298</v>
      </c>
      <c r="D58" s="19">
        <v>2765</v>
      </c>
      <c r="E58" s="11" t="s">
        <v>9</v>
      </c>
      <c r="F58" s="13">
        <v>715</v>
      </c>
      <c r="G58" s="22"/>
      <c r="I58" t="s">
        <v>47</v>
      </c>
      <c r="J58" s="25" t="s">
        <v>24</v>
      </c>
      <c r="K58" s="25" t="s">
        <v>56</v>
      </c>
      <c r="L58" s="25" t="s">
        <v>55</v>
      </c>
    </row>
    <row r="59" spans="1:12" x14ac:dyDescent="0.25">
      <c r="A59" s="9">
        <v>693</v>
      </c>
      <c r="B59" s="10">
        <v>41941</v>
      </c>
      <c r="C59" s="11" t="s">
        <v>299</v>
      </c>
      <c r="D59" s="19">
        <v>4100</v>
      </c>
      <c r="E59" s="11" t="s">
        <v>9</v>
      </c>
      <c r="F59" s="13">
        <v>715</v>
      </c>
      <c r="G59" s="23"/>
      <c r="I59" t="s">
        <v>90</v>
      </c>
      <c r="J59" s="25" t="s">
        <v>13</v>
      </c>
      <c r="K59" s="28" t="s">
        <v>25</v>
      </c>
      <c r="L59" s="25" t="s">
        <v>15</v>
      </c>
    </row>
    <row r="60" spans="1:12" x14ac:dyDescent="0.25">
      <c r="A60" s="9">
        <v>74</v>
      </c>
      <c r="B60" s="55">
        <v>41942</v>
      </c>
      <c r="C60" s="11" t="s">
        <v>259</v>
      </c>
      <c r="D60" s="66">
        <v>400</v>
      </c>
      <c r="E60" s="11" t="s">
        <v>9</v>
      </c>
      <c r="F60" s="13">
        <v>170</v>
      </c>
      <c r="G60" s="23" t="s">
        <v>7</v>
      </c>
      <c r="J60" s="27" t="s">
        <v>65</v>
      </c>
      <c r="K60" t="s">
        <v>341</v>
      </c>
      <c r="L60" s="27" t="s">
        <v>342</v>
      </c>
    </row>
    <row r="61" spans="1:12" x14ac:dyDescent="0.25">
      <c r="A61" s="9">
        <v>75</v>
      </c>
      <c r="B61" s="55">
        <v>41942</v>
      </c>
      <c r="C61" s="11" t="s">
        <v>260</v>
      </c>
      <c r="D61" s="66">
        <v>400</v>
      </c>
      <c r="E61" s="11" t="s">
        <v>9</v>
      </c>
      <c r="F61" s="13">
        <v>170</v>
      </c>
      <c r="G61" s="23" t="s">
        <v>7</v>
      </c>
      <c r="J61" s="27" t="s">
        <v>338</v>
      </c>
      <c r="K61" t="s">
        <v>343</v>
      </c>
      <c r="L61" s="27" t="s">
        <v>344</v>
      </c>
    </row>
    <row r="62" spans="1:12" x14ac:dyDescent="0.25">
      <c r="A62" s="9">
        <v>77</v>
      </c>
      <c r="B62" s="55">
        <v>41942</v>
      </c>
      <c r="C62" s="11" t="s">
        <v>261</v>
      </c>
      <c r="D62" s="66">
        <v>400</v>
      </c>
      <c r="E62" s="11" t="s">
        <v>9</v>
      </c>
      <c r="F62" s="13">
        <v>170</v>
      </c>
      <c r="G62" s="23" t="s">
        <v>7</v>
      </c>
      <c r="J62" s="27" t="s">
        <v>345</v>
      </c>
      <c r="K62" t="s">
        <v>346</v>
      </c>
      <c r="L62" s="27" t="s">
        <v>347</v>
      </c>
    </row>
    <row r="63" spans="1:12" x14ac:dyDescent="0.25">
      <c r="A63" s="9">
        <v>703</v>
      </c>
      <c r="B63" s="10">
        <v>41942</v>
      </c>
      <c r="C63" s="11" t="s">
        <v>300</v>
      </c>
      <c r="D63" s="19">
        <v>3948</v>
      </c>
      <c r="E63" s="11" t="s">
        <v>9</v>
      </c>
      <c r="F63" s="13">
        <v>715</v>
      </c>
      <c r="G63" s="22"/>
      <c r="I63" t="s">
        <v>90</v>
      </c>
      <c r="J63" s="25" t="s">
        <v>325</v>
      </c>
      <c r="K63" s="28" t="s">
        <v>40</v>
      </c>
      <c r="L63" s="25" t="s">
        <v>326</v>
      </c>
    </row>
    <row r="64" spans="1:12" x14ac:dyDescent="0.25">
      <c r="A64" s="9">
        <v>705</v>
      </c>
      <c r="B64" s="10">
        <v>41942</v>
      </c>
      <c r="C64" s="11" t="s">
        <v>301</v>
      </c>
      <c r="D64" s="19">
        <v>4350</v>
      </c>
      <c r="E64" s="11" t="s">
        <v>9</v>
      </c>
      <c r="F64" s="13">
        <v>715</v>
      </c>
      <c r="G64" s="64" t="s">
        <v>321</v>
      </c>
      <c r="I64" t="s">
        <v>90</v>
      </c>
      <c r="J64" s="25" t="s">
        <v>325</v>
      </c>
      <c r="K64" s="28" t="s">
        <v>40</v>
      </c>
      <c r="L64" s="25" t="s">
        <v>326</v>
      </c>
    </row>
    <row r="65" spans="1:12" x14ac:dyDescent="0.25">
      <c r="A65" s="9">
        <v>707</v>
      </c>
      <c r="B65" s="10">
        <v>41942</v>
      </c>
      <c r="C65" s="11" t="s">
        <v>302</v>
      </c>
      <c r="D65" s="66">
        <v>8800</v>
      </c>
      <c r="E65" s="11" t="s">
        <v>9</v>
      </c>
      <c r="F65" s="13">
        <v>715</v>
      </c>
      <c r="G65" s="68" t="s">
        <v>7</v>
      </c>
      <c r="J65" s="27" t="s">
        <v>33</v>
      </c>
      <c r="K65" t="s">
        <v>348</v>
      </c>
      <c r="L65" s="27" t="s">
        <v>349</v>
      </c>
    </row>
    <row r="66" spans="1:12" x14ac:dyDescent="0.25">
      <c r="A66" s="9">
        <v>713</v>
      </c>
      <c r="B66" s="10">
        <v>41942</v>
      </c>
      <c r="C66" s="11" t="s">
        <v>303</v>
      </c>
      <c r="D66" s="66">
        <v>8820</v>
      </c>
      <c r="E66" s="11" t="s">
        <v>9</v>
      </c>
      <c r="F66" s="13">
        <v>715</v>
      </c>
      <c r="G66" s="23" t="s">
        <v>7</v>
      </c>
      <c r="J66" t="s">
        <v>65</v>
      </c>
      <c r="K66" t="s">
        <v>341</v>
      </c>
      <c r="L66" t="s">
        <v>342</v>
      </c>
    </row>
    <row r="67" spans="1:12" x14ac:dyDescent="0.25">
      <c r="A67" s="9">
        <v>719</v>
      </c>
      <c r="B67" s="10">
        <v>41942</v>
      </c>
      <c r="C67" s="11" t="s">
        <v>304</v>
      </c>
      <c r="D67" s="66">
        <v>20</v>
      </c>
      <c r="E67" s="11" t="s">
        <v>9</v>
      </c>
      <c r="F67" s="13">
        <v>715</v>
      </c>
      <c r="G67" s="23" t="s">
        <v>7</v>
      </c>
      <c r="J67" s="27" t="s">
        <v>33</v>
      </c>
      <c r="K67" t="s">
        <v>348</v>
      </c>
      <c r="L67" s="27" t="s">
        <v>349</v>
      </c>
    </row>
    <row r="68" spans="1:12" x14ac:dyDescent="0.25">
      <c r="A68" s="9">
        <v>732</v>
      </c>
      <c r="B68" s="10">
        <v>41943</v>
      </c>
      <c r="C68" s="11" t="s">
        <v>305</v>
      </c>
      <c r="D68" s="66">
        <v>8820</v>
      </c>
      <c r="E68" s="11" t="s">
        <v>9</v>
      </c>
      <c r="F68" s="13">
        <v>715</v>
      </c>
      <c r="G68" s="23" t="s">
        <v>7</v>
      </c>
      <c r="J68" t="s">
        <v>345</v>
      </c>
      <c r="K68" t="s">
        <v>346</v>
      </c>
      <c r="L68" t="s">
        <v>347</v>
      </c>
    </row>
    <row r="69" spans="1:12" x14ac:dyDescent="0.25">
      <c r="A69" s="9">
        <v>762</v>
      </c>
      <c r="B69" s="10">
        <v>41943</v>
      </c>
      <c r="C69" s="11" t="s">
        <v>306</v>
      </c>
      <c r="D69" s="12">
        <v>3250</v>
      </c>
      <c r="E69" s="11" t="s">
        <v>9</v>
      </c>
      <c r="F69" s="13">
        <v>715</v>
      </c>
      <c r="G69" s="22"/>
    </row>
    <row r="70" spans="1:12" x14ac:dyDescent="0.25">
      <c r="A70" s="9"/>
      <c r="B70" s="55"/>
      <c r="C70" s="14" t="s">
        <v>8</v>
      </c>
      <c r="D70" s="15">
        <f>SUM(D6:D69)</f>
        <v>271401</v>
      </c>
      <c r="E70" s="11"/>
      <c r="F70" s="17"/>
      <c r="G70" s="13"/>
      <c r="H70" s="23"/>
    </row>
    <row r="73" spans="1:12" x14ac:dyDescent="0.25">
      <c r="C73" s="67" t="s">
        <v>360</v>
      </c>
      <c r="D73" s="45">
        <f>D7+D33+D37+D38+D39+D41+D42+D43+D44+D46+D47+D48+D49+D50+D52+D53+D54+D57+D60+D61+D62+D65+D66+D67+D68</f>
        <v>119860</v>
      </c>
    </row>
  </sheetData>
  <sortState ref="A6:G70">
    <sortCondition ref="B6:B70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5"/>
  <sheetViews>
    <sheetView tabSelected="1" topLeftCell="A10" workbookViewId="0">
      <selection activeCell="E26" sqref="E26"/>
    </sheetView>
  </sheetViews>
  <sheetFormatPr baseColWidth="10" defaultRowHeight="12.75" x14ac:dyDescent="0.25"/>
  <cols>
    <col min="1" max="1" width="3.6640625" style="16" customWidth="1"/>
    <col min="2" max="2" width="12" style="16"/>
    <col min="3" max="3" width="37.6640625" style="16" bestFit="1" customWidth="1"/>
    <col min="4" max="4" width="14.5" style="32" bestFit="1" customWidth="1"/>
    <col min="5" max="5" width="35.1640625" style="34" customWidth="1"/>
    <col min="6" max="6" width="7.33203125" style="34" customWidth="1"/>
    <col min="7" max="7" width="32.5" style="16" customWidth="1"/>
    <col min="8" max="8" width="9.33203125" style="16" customWidth="1"/>
    <col min="9" max="256" width="12" style="16"/>
    <col min="257" max="257" width="3.6640625" style="16" customWidth="1"/>
    <col min="258" max="258" width="12" style="16"/>
    <col min="259" max="259" width="37.6640625" style="16" bestFit="1" customWidth="1"/>
    <col min="260" max="260" width="14.5" style="16" bestFit="1" customWidth="1"/>
    <col min="261" max="261" width="35.1640625" style="16" customWidth="1"/>
    <col min="262" max="262" width="7.33203125" style="16" customWidth="1"/>
    <col min="263" max="263" width="32.5" style="16" customWidth="1"/>
    <col min="264" max="264" width="9.33203125" style="16" customWidth="1"/>
    <col min="265" max="512" width="12" style="16"/>
    <col min="513" max="513" width="3.6640625" style="16" customWidth="1"/>
    <col min="514" max="514" width="12" style="16"/>
    <col min="515" max="515" width="37.6640625" style="16" bestFit="1" customWidth="1"/>
    <col min="516" max="516" width="14.5" style="16" bestFit="1" customWidth="1"/>
    <col min="517" max="517" width="35.1640625" style="16" customWidth="1"/>
    <col min="518" max="518" width="7.33203125" style="16" customWidth="1"/>
    <col min="519" max="519" width="32.5" style="16" customWidth="1"/>
    <col min="520" max="520" width="9.33203125" style="16" customWidth="1"/>
    <col min="521" max="768" width="12" style="16"/>
    <col min="769" max="769" width="3.6640625" style="16" customWidth="1"/>
    <col min="770" max="770" width="12" style="16"/>
    <col min="771" max="771" width="37.6640625" style="16" bestFit="1" customWidth="1"/>
    <col min="772" max="772" width="14.5" style="16" bestFit="1" customWidth="1"/>
    <col min="773" max="773" width="35.1640625" style="16" customWidth="1"/>
    <col min="774" max="774" width="7.33203125" style="16" customWidth="1"/>
    <col min="775" max="775" width="32.5" style="16" customWidth="1"/>
    <col min="776" max="776" width="9.33203125" style="16" customWidth="1"/>
    <col min="777" max="1024" width="12" style="16"/>
    <col min="1025" max="1025" width="3.6640625" style="16" customWidth="1"/>
    <col min="1026" max="1026" width="12" style="16"/>
    <col min="1027" max="1027" width="37.6640625" style="16" bestFit="1" customWidth="1"/>
    <col min="1028" max="1028" width="14.5" style="16" bestFit="1" customWidth="1"/>
    <col min="1029" max="1029" width="35.1640625" style="16" customWidth="1"/>
    <col min="1030" max="1030" width="7.33203125" style="16" customWidth="1"/>
    <col min="1031" max="1031" width="32.5" style="16" customWidth="1"/>
    <col min="1032" max="1032" width="9.33203125" style="16" customWidth="1"/>
    <col min="1033" max="1280" width="12" style="16"/>
    <col min="1281" max="1281" width="3.6640625" style="16" customWidth="1"/>
    <col min="1282" max="1282" width="12" style="16"/>
    <col min="1283" max="1283" width="37.6640625" style="16" bestFit="1" customWidth="1"/>
    <col min="1284" max="1284" width="14.5" style="16" bestFit="1" customWidth="1"/>
    <col min="1285" max="1285" width="35.1640625" style="16" customWidth="1"/>
    <col min="1286" max="1286" width="7.33203125" style="16" customWidth="1"/>
    <col min="1287" max="1287" width="32.5" style="16" customWidth="1"/>
    <col min="1288" max="1288" width="9.33203125" style="16" customWidth="1"/>
    <col min="1289" max="1536" width="12" style="16"/>
    <col min="1537" max="1537" width="3.6640625" style="16" customWidth="1"/>
    <col min="1538" max="1538" width="12" style="16"/>
    <col min="1539" max="1539" width="37.6640625" style="16" bestFit="1" customWidth="1"/>
    <col min="1540" max="1540" width="14.5" style="16" bestFit="1" customWidth="1"/>
    <col min="1541" max="1541" width="35.1640625" style="16" customWidth="1"/>
    <col min="1542" max="1542" width="7.33203125" style="16" customWidth="1"/>
    <col min="1543" max="1543" width="32.5" style="16" customWidth="1"/>
    <col min="1544" max="1544" width="9.33203125" style="16" customWidth="1"/>
    <col min="1545" max="1792" width="12" style="16"/>
    <col min="1793" max="1793" width="3.6640625" style="16" customWidth="1"/>
    <col min="1794" max="1794" width="12" style="16"/>
    <col min="1795" max="1795" width="37.6640625" style="16" bestFit="1" customWidth="1"/>
    <col min="1796" max="1796" width="14.5" style="16" bestFit="1" customWidth="1"/>
    <col min="1797" max="1797" width="35.1640625" style="16" customWidth="1"/>
    <col min="1798" max="1798" width="7.33203125" style="16" customWidth="1"/>
    <col min="1799" max="1799" width="32.5" style="16" customWidth="1"/>
    <col min="1800" max="1800" width="9.33203125" style="16" customWidth="1"/>
    <col min="1801" max="2048" width="12" style="16"/>
    <col min="2049" max="2049" width="3.6640625" style="16" customWidth="1"/>
    <col min="2050" max="2050" width="12" style="16"/>
    <col min="2051" max="2051" width="37.6640625" style="16" bestFit="1" customWidth="1"/>
    <col min="2052" max="2052" width="14.5" style="16" bestFit="1" customWidth="1"/>
    <col min="2053" max="2053" width="35.1640625" style="16" customWidth="1"/>
    <col min="2054" max="2054" width="7.33203125" style="16" customWidth="1"/>
    <col min="2055" max="2055" width="32.5" style="16" customWidth="1"/>
    <col min="2056" max="2056" width="9.33203125" style="16" customWidth="1"/>
    <col min="2057" max="2304" width="12" style="16"/>
    <col min="2305" max="2305" width="3.6640625" style="16" customWidth="1"/>
    <col min="2306" max="2306" width="12" style="16"/>
    <col min="2307" max="2307" width="37.6640625" style="16" bestFit="1" customWidth="1"/>
    <col min="2308" max="2308" width="14.5" style="16" bestFit="1" customWidth="1"/>
    <col min="2309" max="2309" width="35.1640625" style="16" customWidth="1"/>
    <col min="2310" max="2310" width="7.33203125" style="16" customWidth="1"/>
    <col min="2311" max="2311" width="32.5" style="16" customWidth="1"/>
    <col min="2312" max="2312" width="9.33203125" style="16" customWidth="1"/>
    <col min="2313" max="2560" width="12" style="16"/>
    <col min="2561" max="2561" width="3.6640625" style="16" customWidth="1"/>
    <col min="2562" max="2562" width="12" style="16"/>
    <col min="2563" max="2563" width="37.6640625" style="16" bestFit="1" customWidth="1"/>
    <col min="2564" max="2564" width="14.5" style="16" bestFit="1" customWidth="1"/>
    <col min="2565" max="2565" width="35.1640625" style="16" customWidth="1"/>
    <col min="2566" max="2566" width="7.33203125" style="16" customWidth="1"/>
    <col min="2567" max="2567" width="32.5" style="16" customWidth="1"/>
    <col min="2568" max="2568" width="9.33203125" style="16" customWidth="1"/>
    <col min="2569" max="2816" width="12" style="16"/>
    <col min="2817" max="2817" width="3.6640625" style="16" customWidth="1"/>
    <col min="2818" max="2818" width="12" style="16"/>
    <col min="2819" max="2819" width="37.6640625" style="16" bestFit="1" customWidth="1"/>
    <col min="2820" max="2820" width="14.5" style="16" bestFit="1" customWidth="1"/>
    <col min="2821" max="2821" width="35.1640625" style="16" customWidth="1"/>
    <col min="2822" max="2822" width="7.33203125" style="16" customWidth="1"/>
    <col min="2823" max="2823" width="32.5" style="16" customWidth="1"/>
    <col min="2824" max="2824" width="9.33203125" style="16" customWidth="1"/>
    <col min="2825" max="3072" width="12" style="16"/>
    <col min="3073" max="3073" width="3.6640625" style="16" customWidth="1"/>
    <col min="3074" max="3074" width="12" style="16"/>
    <col min="3075" max="3075" width="37.6640625" style="16" bestFit="1" customWidth="1"/>
    <col min="3076" max="3076" width="14.5" style="16" bestFit="1" customWidth="1"/>
    <col min="3077" max="3077" width="35.1640625" style="16" customWidth="1"/>
    <col min="3078" max="3078" width="7.33203125" style="16" customWidth="1"/>
    <col min="3079" max="3079" width="32.5" style="16" customWidth="1"/>
    <col min="3080" max="3080" width="9.33203125" style="16" customWidth="1"/>
    <col min="3081" max="3328" width="12" style="16"/>
    <col min="3329" max="3329" width="3.6640625" style="16" customWidth="1"/>
    <col min="3330" max="3330" width="12" style="16"/>
    <col min="3331" max="3331" width="37.6640625" style="16" bestFit="1" customWidth="1"/>
    <col min="3332" max="3332" width="14.5" style="16" bestFit="1" customWidth="1"/>
    <col min="3333" max="3333" width="35.1640625" style="16" customWidth="1"/>
    <col min="3334" max="3334" width="7.33203125" style="16" customWidth="1"/>
    <col min="3335" max="3335" width="32.5" style="16" customWidth="1"/>
    <col min="3336" max="3336" width="9.33203125" style="16" customWidth="1"/>
    <col min="3337" max="3584" width="12" style="16"/>
    <col min="3585" max="3585" width="3.6640625" style="16" customWidth="1"/>
    <col min="3586" max="3586" width="12" style="16"/>
    <col min="3587" max="3587" width="37.6640625" style="16" bestFit="1" customWidth="1"/>
    <col min="3588" max="3588" width="14.5" style="16" bestFit="1" customWidth="1"/>
    <col min="3589" max="3589" width="35.1640625" style="16" customWidth="1"/>
    <col min="3590" max="3590" width="7.33203125" style="16" customWidth="1"/>
    <col min="3591" max="3591" width="32.5" style="16" customWidth="1"/>
    <col min="3592" max="3592" width="9.33203125" style="16" customWidth="1"/>
    <col min="3593" max="3840" width="12" style="16"/>
    <col min="3841" max="3841" width="3.6640625" style="16" customWidth="1"/>
    <col min="3842" max="3842" width="12" style="16"/>
    <col min="3843" max="3843" width="37.6640625" style="16" bestFit="1" customWidth="1"/>
    <col min="3844" max="3844" width="14.5" style="16" bestFit="1" customWidth="1"/>
    <col min="3845" max="3845" width="35.1640625" style="16" customWidth="1"/>
    <col min="3846" max="3846" width="7.33203125" style="16" customWidth="1"/>
    <col min="3847" max="3847" width="32.5" style="16" customWidth="1"/>
    <col min="3848" max="3848" width="9.33203125" style="16" customWidth="1"/>
    <col min="3849" max="4096" width="12" style="16"/>
    <col min="4097" max="4097" width="3.6640625" style="16" customWidth="1"/>
    <col min="4098" max="4098" width="12" style="16"/>
    <col min="4099" max="4099" width="37.6640625" style="16" bestFit="1" customWidth="1"/>
    <col min="4100" max="4100" width="14.5" style="16" bestFit="1" customWidth="1"/>
    <col min="4101" max="4101" width="35.1640625" style="16" customWidth="1"/>
    <col min="4102" max="4102" width="7.33203125" style="16" customWidth="1"/>
    <col min="4103" max="4103" width="32.5" style="16" customWidth="1"/>
    <col min="4104" max="4104" width="9.33203125" style="16" customWidth="1"/>
    <col min="4105" max="4352" width="12" style="16"/>
    <col min="4353" max="4353" width="3.6640625" style="16" customWidth="1"/>
    <col min="4354" max="4354" width="12" style="16"/>
    <col min="4355" max="4355" width="37.6640625" style="16" bestFit="1" customWidth="1"/>
    <col min="4356" max="4356" width="14.5" style="16" bestFit="1" customWidth="1"/>
    <col min="4357" max="4357" width="35.1640625" style="16" customWidth="1"/>
    <col min="4358" max="4358" width="7.33203125" style="16" customWidth="1"/>
    <col min="4359" max="4359" width="32.5" style="16" customWidth="1"/>
    <col min="4360" max="4360" width="9.33203125" style="16" customWidth="1"/>
    <col min="4361" max="4608" width="12" style="16"/>
    <col min="4609" max="4609" width="3.6640625" style="16" customWidth="1"/>
    <col min="4610" max="4610" width="12" style="16"/>
    <col min="4611" max="4611" width="37.6640625" style="16" bestFit="1" customWidth="1"/>
    <col min="4612" max="4612" width="14.5" style="16" bestFit="1" customWidth="1"/>
    <col min="4613" max="4613" width="35.1640625" style="16" customWidth="1"/>
    <col min="4614" max="4614" width="7.33203125" style="16" customWidth="1"/>
    <col min="4615" max="4615" width="32.5" style="16" customWidth="1"/>
    <col min="4616" max="4616" width="9.33203125" style="16" customWidth="1"/>
    <col min="4617" max="4864" width="12" style="16"/>
    <col min="4865" max="4865" width="3.6640625" style="16" customWidth="1"/>
    <col min="4866" max="4866" width="12" style="16"/>
    <col min="4867" max="4867" width="37.6640625" style="16" bestFit="1" customWidth="1"/>
    <col min="4868" max="4868" width="14.5" style="16" bestFit="1" customWidth="1"/>
    <col min="4869" max="4869" width="35.1640625" style="16" customWidth="1"/>
    <col min="4870" max="4870" width="7.33203125" style="16" customWidth="1"/>
    <col min="4871" max="4871" width="32.5" style="16" customWidth="1"/>
    <col min="4872" max="4872" width="9.33203125" style="16" customWidth="1"/>
    <col min="4873" max="5120" width="12" style="16"/>
    <col min="5121" max="5121" width="3.6640625" style="16" customWidth="1"/>
    <col min="5122" max="5122" width="12" style="16"/>
    <col min="5123" max="5123" width="37.6640625" style="16" bestFit="1" customWidth="1"/>
    <col min="5124" max="5124" width="14.5" style="16" bestFit="1" customWidth="1"/>
    <col min="5125" max="5125" width="35.1640625" style="16" customWidth="1"/>
    <col min="5126" max="5126" width="7.33203125" style="16" customWidth="1"/>
    <col min="5127" max="5127" width="32.5" style="16" customWidth="1"/>
    <col min="5128" max="5128" width="9.33203125" style="16" customWidth="1"/>
    <col min="5129" max="5376" width="12" style="16"/>
    <col min="5377" max="5377" width="3.6640625" style="16" customWidth="1"/>
    <col min="5378" max="5378" width="12" style="16"/>
    <col min="5379" max="5379" width="37.6640625" style="16" bestFit="1" customWidth="1"/>
    <col min="5380" max="5380" width="14.5" style="16" bestFit="1" customWidth="1"/>
    <col min="5381" max="5381" width="35.1640625" style="16" customWidth="1"/>
    <col min="5382" max="5382" width="7.33203125" style="16" customWidth="1"/>
    <col min="5383" max="5383" width="32.5" style="16" customWidth="1"/>
    <col min="5384" max="5384" width="9.33203125" style="16" customWidth="1"/>
    <col min="5385" max="5632" width="12" style="16"/>
    <col min="5633" max="5633" width="3.6640625" style="16" customWidth="1"/>
    <col min="5634" max="5634" width="12" style="16"/>
    <col min="5635" max="5635" width="37.6640625" style="16" bestFit="1" customWidth="1"/>
    <col min="5636" max="5636" width="14.5" style="16" bestFit="1" customWidth="1"/>
    <col min="5637" max="5637" width="35.1640625" style="16" customWidth="1"/>
    <col min="5638" max="5638" width="7.33203125" style="16" customWidth="1"/>
    <col min="5639" max="5639" width="32.5" style="16" customWidth="1"/>
    <col min="5640" max="5640" width="9.33203125" style="16" customWidth="1"/>
    <col min="5641" max="5888" width="12" style="16"/>
    <col min="5889" max="5889" width="3.6640625" style="16" customWidth="1"/>
    <col min="5890" max="5890" width="12" style="16"/>
    <col min="5891" max="5891" width="37.6640625" style="16" bestFit="1" customWidth="1"/>
    <col min="5892" max="5892" width="14.5" style="16" bestFit="1" customWidth="1"/>
    <col min="5893" max="5893" width="35.1640625" style="16" customWidth="1"/>
    <col min="5894" max="5894" width="7.33203125" style="16" customWidth="1"/>
    <col min="5895" max="5895" width="32.5" style="16" customWidth="1"/>
    <col min="5896" max="5896" width="9.33203125" style="16" customWidth="1"/>
    <col min="5897" max="6144" width="12" style="16"/>
    <col min="6145" max="6145" width="3.6640625" style="16" customWidth="1"/>
    <col min="6146" max="6146" width="12" style="16"/>
    <col min="6147" max="6147" width="37.6640625" style="16" bestFit="1" customWidth="1"/>
    <col min="6148" max="6148" width="14.5" style="16" bestFit="1" customWidth="1"/>
    <col min="6149" max="6149" width="35.1640625" style="16" customWidth="1"/>
    <col min="6150" max="6150" width="7.33203125" style="16" customWidth="1"/>
    <col min="6151" max="6151" width="32.5" style="16" customWidth="1"/>
    <col min="6152" max="6152" width="9.33203125" style="16" customWidth="1"/>
    <col min="6153" max="6400" width="12" style="16"/>
    <col min="6401" max="6401" width="3.6640625" style="16" customWidth="1"/>
    <col min="6402" max="6402" width="12" style="16"/>
    <col min="6403" max="6403" width="37.6640625" style="16" bestFit="1" customWidth="1"/>
    <col min="6404" max="6404" width="14.5" style="16" bestFit="1" customWidth="1"/>
    <col min="6405" max="6405" width="35.1640625" style="16" customWidth="1"/>
    <col min="6406" max="6406" width="7.33203125" style="16" customWidth="1"/>
    <col min="6407" max="6407" width="32.5" style="16" customWidth="1"/>
    <col min="6408" max="6408" width="9.33203125" style="16" customWidth="1"/>
    <col min="6409" max="6656" width="12" style="16"/>
    <col min="6657" max="6657" width="3.6640625" style="16" customWidth="1"/>
    <col min="6658" max="6658" width="12" style="16"/>
    <col min="6659" max="6659" width="37.6640625" style="16" bestFit="1" customWidth="1"/>
    <col min="6660" max="6660" width="14.5" style="16" bestFit="1" customWidth="1"/>
    <col min="6661" max="6661" width="35.1640625" style="16" customWidth="1"/>
    <col min="6662" max="6662" width="7.33203125" style="16" customWidth="1"/>
    <col min="6663" max="6663" width="32.5" style="16" customWidth="1"/>
    <col min="6664" max="6664" width="9.33203125" style="16" customWidth="1"/>
    <col min="6665" max="6912" width="12" style="16"/>
    <col min="6913" max="6913" width="3.6640625" style="16" customWidth="1"/>
    <col min="6914" max="6914" width="12" style="16"/>
    <col min="6915" max="6915" width="37.6640625" style="16" bestFit="1" customWidth="1"/>
    <col min="6916" max="6916" width="14.5" style="16" bestFit="1" customWidth="1"/>
    <col min="6917" max="6917" width="35.1640625" style="16" customWidth="1"/>
    <col min="6918" max="6918" width="7.33203125" style="16" customWidth="1"/>
    <col min="6919" max="6919" width="32.5" style="16" customWidth="1"/>
    <col min="6920" max="6920" width="9.33203125" style="16" customWidth="1"/>
    <col min="6921" max="7168" width="12" style="16"/>
    <col min="7169" max="7169" width="3.6640625" style="16" customWidth="1"/>
    <col min="7170" max="7170" width="12" style="16"/>
    <col min="7171" max="7171" width="37.6640625" style="16" bestFit="1" customWidth="1"/>
    <col min="7172" max="7172" width="14.5" style="16" bestFit="1" customWidth="1"/>
    <col min="7173" max="7173" width="35.1640625" style="16" customWidth="1"/>
    <col min="7174" max="7174" width="7.33203125" style="16" customWidth="1"/>
    <col min="7175" max="7175" width="32.5" style="16" customWidth="1"/>
    <col min="7176" max="7176" width="9.33203125" style="16" customWidth="1"/>
    <col min="7177" max="7424" width="12" style="16"/>
    <col min="7425" max="7425" width="3.6640625" style="16" customWidth="1"/>
    <col min="7426" max="7426" width="12" style="16"/>
    <col min="7427" max="7427" width="37.6640625" style="16" bestFit="1" customWidth="1"/>
    <col min="7428" max="7428" width="14.5" style="16" bestFit="1" customWidth="1"/>
    <col min="7429" max="7429" width="35.1640625" style="16" customWidth="1"/>
    <col min="7430" max="7430" width="7.33203125" style="16" customWidth="1"/>
    <col min="7431" max="7431" width="32.5" style="16" customWidth="1"/>
    <col min="7432" max="7432" width="9.33203125" style="16" customWidth="1"/>
    <col min="7433" max="7680" width="12" style="16"/>
    <col min="7681" max="7681" width="3.6640625" style="16" customWidth="1"/>
    <col min="7682" max="7682" width="12" style="16"/>
    <col min="7683" max="7683" width="37.6640625" style="16" bestFit="1" customWidth="1"/>
    <col min="7684" max="7684" width="14.5" style="16" bestFit="1" customWidth="1"/>
    <col min="7685" max="7685" width="35.1640625" style="16" customWidth="1"/>
    <col min="7686" max="7686" width="7.33203125" style="16" customWidth="1"/>
    <col min="7687" max="7687" width="32.5" style="16" customWidth="1"/>
    <col min="7688" max="7688" width="9.33203125" style="16" customWidth="1"/>
    <col min="7689" max="7936" width="12" style="16"/>
    <col min="7937" max="7937" width="3.6640625" style="16" customWidth="1"/>
    <col min="7938" max="7938" width="12" style="16"/>
    <col min="7939" max="7939" width="37.6640625" style="16" bestFit="1" customWidth="1"/>
    <col min="7940" max="7940" width="14.5" style="16" bestFit="1" customWidth="1"/>
    <col min="7941" max="7941" width="35.1640625" style="16" customWidth="1"/>
    <col min="7942" max="7942" width="7.33203125" style="16" customWidth="1"/>
    <col min="7943" max="7943" width="32.5" style="16" customWidth="1"/>
    <col min="7944" max="7944" width="9.33203125" style="16" customWidth="1"/>
    <col min="7945" max="8192" width="12" style="16"/>
    <col min="8193" max="8193" width="3.6640625" style="16" customWidth="1"/>
    <col min="8194" max="8194" width="12" style="16"/>
    <col min="8195" max="8195" width="37.6640625" style="16" bestFit="1" customWidth="1"/>
    <col min="8196" max="8196" width="14.5" style="16" bestFit="1" customWidth="1"/>
    <col min="8197" max="8197" width="35.1640625" style="16" customWidth="1"/>
    <col min="8198" max="8198" width="7.33203125" style="16" customWidth="1"/>
    <col min="8199" max="8199" width="32.5" style="16" customWidth="1"/>
    <col min="8200" max="8200" width="9.33203125" style="16" customWidth="1"/>
    <col min="8201" max="8448" width="12" style="16"/>
    <col min="8449" max="8449" width="3.6640625" style="16" customWidth="1"/>
    <col min="8450" max="8450" width="12" style="16"/>
    <col min="8451" max="8451" width="37.6640625" style="16" bestFit="1" customWidth="1"/>
    <col min="8452" max="8452" width="14.5" style="16" bestFit="1" customWidth="1"/>
    <col min="8453" max="8453" width="35.1640625" style="16" customWidth="1"/>
    <col min="8454" max="8454" width="7.33203125" style="16" customWidth="1"/>
    <col min="8455" max="8455" width="32.5" style="16" customWidth="1"/>
    <col min="8456" max="8456" width="9.33203125" style="16" customWidth="1"/>
    <col min="8457" max="8704" width="12" style="16"/>
    <col min="8705" max="8705" width="3.6640625" style="16" customWidth="1"/>
    <col min="8706" max="8706" width="12" style="16"/>
    <col min="8707" max="8707" width="37.6640625" style="16" bestFit="1" customWidth="1"/>
    <col min="8708" max="8708" width="14.5" style="16" bestFit="1" customWidth="1"/>
    <col min="8709" max="8709" width="35.1640625" style="16" customWidth="1"/>
    <col min="8710" max="8710" width="7.33203125" style="16" customWidth="1"/>
    <col min="8711" max="8711" width="32.5" style="16" customWidth="1"/>
    <col min="8712" max="8712" width="9.33203125" style="16" customWidth="1"/>
    <col min="8713" max="8960" width="12" style="16"/>
    <col min="8961" max="8961" width="3.6640625" style="16" customWidth="1"/>
    <col min="8962" max="8962" width="12" style="16"/>
    <col min="8963" max="8963" width="37.6640625" style="16" bestFit="1" customWidth="1"/>
    <col min="8964" max="8964" width="14.5" style="16" bestFit="1" customWidth="1"/>
    <col min="8965" max="8965" width="35.1640625" style="16" customWidth="1"/>
    <col min="8966" max="8966" width="7.33203125" style="16" customWidth="1"/>
    <col min="8967" max="8967" width="32.5" style="16" customWidth="1"/>
    <col min="8968" max="8968" width="9.33203125" style="16" customWidth="1"/>
    <col min="8969" max="9216" width="12" style="16"/>
    <col min="9217" max="9217" width="3.6640625" style="16" customWidth="1"/>
    <col min="9218" max="9218" width="12" style="16"/>
    <col min="9219" max="9219" width="37.6640625" style="16" bestFit="1" customWidth="1"/>
    <col min="9220" max="9220" width="14.5" style="16" bestFit="1" customWidth="1"/>
    <col min="9221" max="9221" width="35.1640625" style="16" customWidth="1"/>
    <col min="9222" max="9222" width="7.33203125" style="16" customWidth="1"/>
    <col min="9223" max="9223" width="32.5" style="16" customWidth="1"/>
    <col min="9224" max="9224" width="9.33203125" style="16" customWidth="1"/>
    <col min="9225" max="9472" width="12" style="16"/>
    <col min="9473" max="9473" width="3.6640625" style="16" customWidth="1"/>
    <col min="9474" max="9474" width="12" style="16"/>
    <col min="9475" max="9475" width="37.6640625" style="16" bestFit="1" customWidth="1"/>
    <col min="9476" max="9476" width="14.5" style="16" bestFit="1" customWidth="1"/>
    <col min="9477" max="9477" width="35.1640625" style="16" customWidth="1"/>
    <col min="9478" max="9478" width="7.33203125" style="16" customWidth="1"/>
    <col min="9479" max="9479" width="32.5" style="16" customWidth="1"/>
    <col min="9480" max="9480" width="9.33203125" style="16" customWidth="1"/>
    <col min="9481" max="9728" width="12" style="16"/>
    <col min="9729" max="9729" width="3.6640625" style="16" customWidth="1"/>
    <col min="9730" max="9730" width="12" style="16"/>
    <col min="9731" max="9731" width="37.6640625" style="16" bestFit="1" customWidth="1"/>
    <col min="9732" max="9732" width="14.5" style="16" bestFit="1" customWidth="1"/>
    <col min="9733" max="9733" width="35.1640625" style="16" customWidth="1"/>
    <col min="9734" max="9734" width="7.33203125" style="16" customWidth="1"/>
    <col min="9735" max="9735" width="32.5" style="16" customWidth="1"/>
    <col min="9736" max="9736" width="9.33203125" style="16" customWidth="1"/>
    <col min="9737" max="9984" width="12" style="16"/>
    <col min="9985" max="9985" width="3.6640625" style="16" customWidth="1"/>
    <col min="9986" max="9986" width="12" style="16"/>
    <col min="9987" max="9987" width="37.6640625" style="16" bestFit="1" customWidth="1"/>
    <col min="9988" max="9988" width="14.5" style="16" bestFit="1" customWidth="1"/>
    <col min="9989" max="9989" width="35.1640625" style="16" customWidth="1"/>
    <col min="9990" max="9990" width="7.33203125" style="16" customWidth="1"/>
    <col min="9991" max="9991" width="32.5" style="16" customWidth="1"/>
    <col min="9992" max="9992" width="9.33203125" style="16" customWidth="1"/>
    <col min="9993" max="10240" width="12" style="16"/>
    <col min="10241" max="10241" width="3.6640625" style="16" customWidth="1"/>
    <col min="10242" max="10242" width="12" style="16"/>
    <col min="10243" max="10243" width="37.6640625" style="16" bestFit="1" customWidth="1"/>
    <col min="10244" max="10244" width="14.5" style="16" bestFit="1" customWidth="1"/>
    <col min="10245" max="10245" width="35.1640625" style="16" customWidth="1"/>
    <col min="10246" max="10246" width="7.33203125" style="16" customWidth="1"/>
    <col min="10247" max="10247" width="32.5" style="16" customWidth="1"/>
    <col min="10248" max="10248" width="9.33203125" style="16" customWidth="1"/>
    <col min="10249" max="10496" width="12" style="16"/>
    <col min="10497" max="10497" width="3.6640625" style="16" customWidth="1"/>
    <col min="10498" max="10498" width="12" style="16"/>
    <col min="10499" max="10499" width="37.6640625" style="16" bestFit="1" customWidth="1"/>
    <col min="10500" max="10500" width="14.5" style="16" bestFit="1" customWidth="1"/>
    <col min="10501" max="10501" width="35.1640625" style="16" customWidth="1"/>
    <col min="10502" max="10502" width="7.33203125" style="16" customWidth="1"/>
    <col min="10503" max="10503" width="32.5" style="16" customWidth="1"/>
    <col min="10504" max="10504" width="9.33203125" style="16" customWidth="1"/>
    <col min="10505" max="10752" width="12" style="16"/>
    <col min="10753" max="10753" width="3.6640625" style="16" customWidth="1"/>
    <col min="10754" max="10754" width="12" style="16"/>
    <col min="10755" max="10755" width="37.6640625" style="16" bestFit="1" customWidth="1"/>
    <col min="10756" max="10756" width="14.5" style="16" bestFit="1" customWidth="1"/>
    <col min="10757" max="10757" width="35.1640625" style="16" customWidth="1"/>
    <col min="10758" max="10758" width="7.33203125" style="16" customWidth="1"/>
    <col min="10759" max="10759" width="32.5" style="16" customWidth="1"/>
    <col min="10760" max="10760" width="9.33203125" style="16" customWidth="1"/>
    <col min="10761" max="11008" width="12" style="16"/>
    <col min="11009" max="11009" width="3.6640625" style="16" customWidth="1"/>
    <col min="11010" max="11010" width="12" style="16"/>
    <col min="11011" max="11011" width="37.6640625" style="16" bestFit="1" customWidth="1"/>
    <col min="11012" max="11012" width="14.5" style="16" bestFit="1" customWidth="1"/>
    <col min="11013" max="11013" width="35.1640625" style="16" customWidth="1"/>
    <col min="11014" max="11014" width="7.33203125" style="16" customWidth="1"/>
    <col min="11015" max="11015" width="32.5" style="16" customWidth="1"/>
    <col min="11016" max="11016" width="9.33203125" style="16" customWidth="1"/>
    <col min="11017" max="11264" width="12" style="16"/>
    <col min="11265" max="11265" width="3.6640625" style="16" customWidth="1"/>
    <col min="11266" max="11266" width="12" style="16"/>
    <col min="11267" max="11267" width="37.6640625" style="16" bestFit="1" customWidth="1"/>
    <col min="11268" max="11268" width="14.5" style="16" bestFit="1" customWidth="1"/>
    <col min="11269" max="11269" width="35.1640625" style="16" customWidth="1"/>
    <col min="11270" max="11270" width="7.33203125" style="16" customWidth="1"/>
    <col min="11271" max="11271" width="32.5" style="16" customWidth="1"/>
    <col min="11272" max="11272" width="9.33203125" style="16" customWidth="1"/>
    <col min="11273" max="11520" width="12" style="16"/>
    <col min="11521" max="11521" width="3.6640625" style="16" customWidth="1"/>
    <col min="11522" max="11522" width="12" style="16"/>
    <col min="11523" max="11523" width="37.6640625" style="16" bestFit="1" customWidth="1"/>
    <col min="11524" max="11524" width="14.5" style="16" bestFit="1" customWidth="1"/>
    <col min="11525" max="11525" width="35.1640625" style="16" customWidth="1"/>
    <col min="11526" max="11526" width="7.33203125" style="16" customWidth="1"/>
    <col min="11527" max="11527" width="32.5" style="16" customWidth="1"/>
    <col min="11528" max="11528" width="9.33203125" style="16" customWidth="1"/>
    <col min="11529" max="11776" width="12" style="16"/>
    <col min="11777" max="11777" width="3.6640625" style="16" customWidth="1"/>
    <col min="11778" max="11778" width="12" style="16"/>
    <col min="11779" max="11779" width="37.6640625" style="16" bestFit="1" customWidth="1"/>
    <col min="11780" max="11780" width="14.5" style="16" bestFit="1" customWidth="1"/>
    <col min="11781" max="11781" width="35.1640625" style="16" customWidth="1"/>
    <col min="11782" max="11782" width="7.33203125" style="16" customWidth="1"/>
    <col min="11783" max="11783" width="32.5" style="16" customWidth="1"/>
    <col min="11784" max="11784" width="9.33203125" style="16" customWidth="1"/>
    <col min="11785" max="12032" width="12" style="16"/>
    <col min="12033" max="12033" width="3.6640625" style="16" customWidth="1"/>
    <col min="12034" max="12034" width="12" style="16"/>
    <col min="12035" max="12035" width="37.6640625" style="16" bestFit="1" customWidth="1"/>
    <col min="12036" max="12036" width="14.5" style="16" bestFit="1" customWidth="1"/>
    <col min="12037" max="12037" width="35.1640625" style="16" customWidth="1"/>
    <col min="12038" max="12038" width="7.33203125" style="16" customWidth="1"/>
    <col min="12039" max="12039" width="32.5" style="16" customWidth="1"/>
    <col min="12040" max="12040" width="9.33203125" style="16" customWidth="1"/>
    <col min="12041" max="12288" width="12" style="16"/>
    <col min="12289" max="12289" width="3.6640625" style="16" customWidth="1"/>
    <col min="12290" max="12290" width="12" style="16"/>
    <col min="12291" max="12291" width="37.6640625" style="16" bestFit="1" customWidth="1"/>
    <col min="12292" max="12292" width="14.5" style="16" bestFit="1" customWidth="1"/>
    <col min="12293" max="12293" width="35.1640625" style="16" customWidth="1"/>
    <col min="12294" max="12294" width="7.33203125" style="16" customWidth="1"/>
    <col min="12295" max="12295" width="32.5" style="16" customWidth="1"/>
    <col min="12296" max="12296" width="9.33203125" style="16" customWidth="1"/>
    <col min="12297" max="12544" width="12" style="16"/>
    <col min="12545" max="12545" width="3.6640625" style="16" customWidth="1"/>
    <col min="12546" max="12546" width="12" style="16"/>
    <col min="12547" max="12547" width="37.6640625" style="16" bestFit="1" customWidth="1"/>
    <col min="12548" max="12548" width="14.5" style="16" bestFit="1" customWidth="1"/>
    <col min="12549" max="12549" width="35.1640625" style="16" customWidth="1"/>
    <col min="12550" max="12550" width="7.33203125" style="16" customWidth="1"/>
    <col min="12551" max="12551" width="32.5" style="16" customWidth="1"/>
    <col min="12552" max="12552" width="9.33203125" style="16" customWidth="1"/>
    <col min="12553" max="12800" width="12" style="16"/>
    <col min="12801" max="12801" width="3.6640625" style="16" customWidth="1"/>
    <col min="12802" max="12802" width="12" style="16"/>
    <col min="12803" max="12803" width="37.6640625" style="16" bestFit="1" customWidth="1"/>
    <col min="12804" max="12804" width="14.5" style="16" bestFit="1" customWidth="1"/>
    <col min="12805" max="12805" width="35.1640625" style="16" customWidth="1"/>
    <col min="12806" max="12806" width="7.33203125" style="16" customWidth="1"/>
    <col min="12807" max="12807" width="32.5" style="16" customWidth="1"/>
    <col min="12808" max="12808" width="9.33203125" style="16" customWidth="1"/>
    <col min="12809" max="13056" width="12" style="16"/>
    <col min="13057" max="13057" width="3.6640625" style="16" customWidth="1"/>
    <col min="13058" max="13058" width="12" style="16"/>
    <col min="13059" max="13059" width="37.6640625" style="16" bestFit="1" customWidth="1"/>
    <col min="13060" max="13060" width="14.5" style="16" bestFit="1" customWidth="1"/>
    <col min="13061" max="13061" width="35.1640625" style="16" customWidth="1"/>
    <col min="13062" max="13062" width="7.33203125" style="16" customWidth="1"/>
    <col min="13063" max="13063" width="32.5" style="16" customWidth="1"/>
    <col min="13064" max="13064" width="9.33203125" style="16" customWidth="1"/>
    <col min="13065" max="13312" width="12" style="16"/>
    <col min="13313" max="13313" width="3.6640625" style="16" customWidth="1"/>
    <col min="13314" max="13314" width="12" style="16"/>
    <col min="13315" max="13315" width="37.6640625" style="16" bestFit="1" customWidth="1"/>
    <col min="13316" max="13316" width="14.5" style="16" bestFit="1" customWidth="1"/>
    <col min="13317" max="13317" width="35.1640625" style="16" customWidth="1"/>
    <col min="13318" max="13318" width="7.33203125" style="16" customWidth="1"/>
    <col min="13319" max="13319" width="32.5" style="16" customWidth="1"/>
    <col min="13320" max="13320" width="9.33203125" style="16" customWidth="1"/>
    <col min="13321" max="13568" width="12" style="16"/>
    <col min="13569" max="13569" width="3.6640625" style="16" customWidth="1"/>
    <col min="13570" max="13570" width="12" style="16"/>
    <col min="13571" max="13571" width="37.6640625" style="16" bestFit="1" customWidth="1"/>
    <col min="13572" max="13572" width="14.5" style="16" bestFit="1" customWidth="1"/>
    <col min="13573" max="13573" width="35.1640625" style="16" customWidth="1"/>
    <col min="13574" max="13574" width="7.33203125" style="16" customWidth="1"/>
    <col min="13575" max="13575" width="32.5" style="16" customWidth="1"/>
    <col min="13576" max="13576" width="9.33203125" style="16" customWidth="1"/>
    <col min="13577" max="13824" width="12" style="16"/>
    <col min="13825" max="13825" width="3.6640625" style="16" customWidth="1"/>
    <col min="13826" max="13826" width="12" style="16"/>
    <col min="13827" max="13827" width="37.6640625" style="16" bestFit="1" customWidth="1"/>
    <col min="13828" max="13828" width="14.5" style="16" bestFit="1" customWidth="1"/>
    <col min="13829" max="13829" width="35.1640625" style="16" customWidth="1"/>
    <col min="13830" max="13830" width="7.33203125" style="16" customWidth="1"/>
    <col min="13831" max="13831" width="32.5" style="16" customWidth="1"/>
    <col min="13832" max="13832" width="9.33203125" style="16" customWidth="1"/>
    <col min="13833" max="14080" width="12" style="16"/>
    <col min="14081" max="14081" width="3.6640625" style="16" customWidth="1"/>
    <col min="14082" max="14082" width="12" style="16"/>
    <col min="14083" max="14083" width="37.6640625" style="16" bestFit="1" customWidth="1"/>
    <col min="14084" max="14084" width="14.5" style="16" bestFit="1" customWidth="1"/>
    <col min="14085" max="14085" width="35.1640625" style="16" customWidth="1"/>
    <col min="14086" max="14086" width="7.33203125" style="16" customWidth="1"/>
    <col min="14087" max="14087" width="32.5" style="16" customWidth="1"/>
    <col min="14088" max="14088" width="9.33203125" style="16" customWidth="1"/>
    <col min="14089" max="14336" width="12" style="16"/>
    <col min="14337" max="14337" width="3.6640625" style="16" customWidth="1"/>
    <col min="14338" max="14338" width="12" style="16"/>
    <col min="14339" max="14339" width="37.6640625" style="16" bestFit="1" customWidth="1"/>
    <col min="14340" max="14340" width="14.5" style="16" bestFit="1" customWidth="1"/>
    <col min="14341" max="14341" width="35.1640625" style="16" customWidth="1"/>
    <col min="14342" max="14342" width="7.33203125" style="16" customWidth="1"/>
    <col min="14343" max="14343" width="32.5" style="16" customWidth="1"/>
    <col min="14344" max="14344" width="9.33203125" style="16" customWidth="1"/>
    <col min="14345" max="14592" width="12" style="16"/>
    <col min="14593" max="14593" width="3.6640625" style="16" customWidth="1"/>
    <col min="14594" max="14594" width="12" style="16"/>
    <col min="14595" max="14595" width="37.6640625" style="16" bestFit="1" customWidth="1"/>
    <col min="14596" max="14596" width="14.5" style="16" bestFit="1" customWidth="1"/>
    <col min="14597" max="14597" width="35.1640625" style="16" customWidth="1"/>
    <col min="14598" max="14598" width="7.33203125" style="16" customWidth="1"/>
    <col min="14599" max="14599" width="32.5" style="16" customWidth="1"/>
    <col min="14600" max="14600" width="9.33203125" style="16" customWidth="1"/>
    <col min="14601" max="14848" width="12" style="16"/>
    <col min="14849" max="14849" width="3.6640625" style="16" customWidth="1"/>
    <col min="14850" max="14850" width="12" style="16"/>
    <col min="14851" max="14851" width="37.6640625" style="16" bestFit="1" customWidth="1"/>
    <col min="14852" max="14852" width="14.5" style="16" bestFit="1" customWidth="1"/>
    <col min="14853" max="14853" width="35.1640625" style="16" customWidth="1"/>
    <col min="14854" max="14854" width="7.33203125" style="16" customWidth="1"/>
    <col min="14855" max="14855" width="32.5" style="16" customWidth="1"/>
    <col min="14856" max="14856" width="9.33203125" style="16" customWidth="1"/>
    <col min="14857" max="15104" width="12" style="16"/>
    <col min="15105" max="15105" width="3.6640625" style="16" customWidth="1"/>
    <col min="15106" max="15106" width="12" style="16"/>
    <col min="15107" max="15107" width="37.6640625" style="16" bestFit="1" customWidth="1"/>
    <col min="15108" max="15108" width="14.5" style="16" bestFit="1" customWidth="1"/>
    <col min="15109" max="15109" width="35.1640625" style="16" customWidth="1"/>
    <col min="15110" max="15110" width="7.33203125" style="16" customWidth="1"/>
    <col min="15111" max="15111" width="32.5" style="16" customWidth="1"/>
    <col min="15112" max="15112" width="9.33203125" style="16" customWidth="1"/>
    <col min="15113" max="15360" width="12" style="16"/>
    <col min="15361" max="15361" width="3.6640625" style="16" customWidth="1"/>
    <col min="15362" max="15362" width="12" style="16"/>
    <col min="15363" max="15363" width="37.6640625" style="16" bestFit="1" customWidth="1"/>
    <col min="15364" max="15364" width="14.5" style="16" bestFit="1" customWidth="1"/>
    <col min="15365" max="15365" width="35.1640625" style="16" customWidth="1"/>
    <col min="15366" max="15366" width="7.33203125" style="16" customWidth="1"/>
    <col min="15367" max="15367" width="32.5" style="16" customWidth="1"/>
    <col min="15368" max="15368" width="9.33203125" style="16" customWidth="1"/>
    <col min="15369" max="15616" width="12" style="16"/>
    <col min="15617" max="15617" width="3.6640625" style="16" customWidth="1"/>
    <col min="15618" max="15618" width="12" style="16"/>
    <col min="15619" max="15619" width="37.6640625" style="16" bestFit="1" customWidth="1"/>
    <col min="15620" max="15620" width="14.5" style="16" bestFit="1" customWidth="1"/>
    <col min="15621" max="15621" width="35.1640625" style="16" customWidth="1"/>
    <col min="15622" max="15622" width="7.33203125" style="16" customWidth="1"/>
    <col min="15623" max="15623" width="32.5" style="16" customWidth="1"/>
    <col min="15624" max="15624" width="9.33203125" style="16" customWidth="1"/>
    <col min="15625" max="15872" width="12" style="16"/>
    <col min="15873" max="15873" width="3.6640625" style="16" customWidth="1"/>
    <col min="15874" max="15874" width="12" style="16"/>
    <col min="15875" max="15875" width="37.6640625" style="16" bestFit="1" customWidth="1"/>
    <col min="15876" max="15876" width="14.5" style="16" bestFit="1" customWidth="1"/>
    <col min="15877" max="15877" width="35.1640625" style="16" customWidth="1"/>
    <col min="15878" max="15878" width="7.33203125" style="16" customWidth="1"/>
    <col min="15879" max="15879" width="32.5" style="16" customWidth="1"/>
    <col min="15880" max="15880" width="9.33203125" style="16" customWidth="1"/>
    <col min="15881" max="16128" width="12" style="16"/>
    <col min="16129" max="16129" width="3.6640625" style="16" customWidth="1"/>
    <col min="16130" max="16130" width="12" style="16"/>
    <col min="16131" max="16131" width="37.6640625" style="16" bestFit="1" customWidth="1"/>
    <col min="16132" max="16132" width="14.5" style="16" bestFit="1" customWidth="1"/>
    <col min="16133" max="16133" width="35.1640625" style="16" customWidth="1"/>
    <col min="16134" max="16134" width="7.33203125" style="16" customWidth="1"/>
    <col min="16135" max="16135" width="32.5" style="16" customWidth="1"/>
    <col min="16136" max="16136" width="9.33203125" style="16" customWidth="1"/>
    <col min="16137" max="16384" width="12" style="16"/>
  </cols>
  <sheetData>
    <row r="3" spans="3:10" ht="15" x14ac:dyDescent="0.3">
      <c r="C3" s="31"/>
      <c r="D3" s="31"/>
      <c r="E3" s="31"/>
      <c r="F3" s="31"/>
    </row>
    <row r="4" spans="3:10" ht="20.25" x14ac:dyDescent="0.35">
      <c r="C4" s="31"/>
      <c r="D4" s="70" t="s">
        <v>214</v>
      </c>
      <c r="E4" s="70"/>
      <c r="F4" s="70"/>
    </row>
    <row r="5" spans="3:10" ht="20.25" x14ac:dyDescent="0.35">
      <c r="C5" s="31"/>
      <c r="D5" s="70" t="s">
        <v>215</v>
      </c>
      <c r="E5" s="70"/>
      <c r="F5" s="70"/>
    </row>
    <row r="6" spans="3:10" ht="20.25" x14ac:dyDescent="0.35">
      <c r="C6" s="31"/>
      <c r="D6" s="71" t="s">
        <v>359</v>
      </c>
      <c r="E6" s="71"/>
      <c r="F6" s="71"/>
    </row>
    <row r="7" spans="3:10" x14ac:dyDescent="0.25">
      <c r="E7" s="33"/>
    </row>
    <row r="8" spans="3:10" x14ac:dyDescent="0.25">
      <c r="C8" s="35" t="s">
        <v>3</v>
      </c>
      <c r="D8" s="36" t="s">
        <v>216</v>
      </c>
      <c r="E8" s="34" t="s">
        <v>362</v>
      </c>
      <c r="F8" s="16"/>
      <c r="G8" s="34"/>
      <c r="J8" s="47"/>
    </row>
    <row r="9" spans="3:10" x14ac:dyDescent="0.25">
      <c r="C9" s="16" t="s">
        <v>222</v>
      </c>
      <c r="D9" s="32">
        <v>22000</v>
      </c>
      <c r="E9" s="37" t="s">
        <v>365</v>
      </c>
      <c r="F9" s="38" t="s">
        <v>366</v>
      </c>
      <c r="G9" s="37"/>
      <c r="H9" s="38"/>
    </row>
    <row r="10" spans="3:10" x14ac:dyDescent="0.25">
      <c r="C10" s="16" t="s">
        <v>223</v>
      </c>
      <c r="D10" s="32">
        <v>19000</v>
      </c>
      <c r="E10" s="37" t="s">
        <v>368</v>
      </c>
      <c r="F10" s="38" t="s">
        <v>217</v>
      </c>
      <c r="G10" s="37"/>
      <c r="H10" s="38"/>
    </row>
    <row r="11" spans="3:10" x14ac:dyDescent="0.25">
      <c r="C11" s="16" t="s">
        <v>224</v>
      </c>
      <c r="D11" s="32">
        <v>19000</v>
      </c>
      <c r="E11" s="37" t="s">
        <v>367</v>
      </c>
      <c r="F11" s="38" t="s">
        <v>217</v>
      </c>
      <c r="G11" s="37"/>
      <c r="H11" s="38"/>
    </row>
    <row r="12" spans="3:10" x14ac:dyDescent="0.25">
      <c r="C12" s="39" t="s">
        <v>8</v>
      </c>
      <c r="D12" s="40">
        <f>SUM(D9:D11)</f>
        <v>60000</v>
      </c>
      <c r="E12" s="37"/>
    </row>
    <row r="15" spans="3:10" x14ac:dyDescent="0.25">
      <c r="G15" s="41"/>
    </row>
    <row r="16" spans="3:10" x14ac:dyDescent="0.25">
      <c r="C16" s="39" t="s">
        <v>4</v>
      </c>
    </row>
    <row r="17" spans="2:6" x14ac:dyDescent="0.25">
      <c r="C17" s="42" t="s">
        <v>361</v>
      </c>
      <c r="D17" s="32">
        <f>OCTUBRE!D70</f>
        <v>271401</v>
      </c>
      <c r="E17" s="32"/>
      <c r="F17" s="32"/>
    </row>
    <row r="18" spans="2:6" x14ac:dyDescent="0.25">
      <c r="B18" s="16" t="s">
        <v>225</v>
      </c>
      <c r="C18" s="42" t="s">
        <v>233</v>
      </c>
      <c r="D18" s="32">
        <v>0</v>
      </c>
      <c r="E18" s="32"/>
      <c r="F18" s="32"/>
    </row>
    <row r="19" spans="2:6" x14ac:dyDescent="0.25">
      <c r="B19" s="16" t="s">
        <v>228</v>
      </c>
      <c r="C19" s="42" t="s">
        <v>364</v>
      </c>
      <c r="D19" s="32">
        <f>OCTUBRE!D73</f>
        <v>119860</v>
      </c>
      <c r="E19" s="37"/>
      <c r="F19" s="37"/>
    </row>
    <row r="20" spans="2:6" x14ac:dyDescent="0.25">
      <c r="C20" s="39" t="s">
        <v>8</v>
      </c>
      <c r="D20" s="43">
        <f>D17+D18-D19</f>
        <v>151541</v>
      </c>
    </row>
    <row r="22" spans="2:6" ht="16.5" x14ac:dyDescent="0.3">
      <c r="C22" s="39" t="s">
        <v>218</v>
      </c>
      <c r="D22" s="43">
        <f>D20-D12</f>
        <v>91541</v>
      </c>
      <c r="E22" s="44"/>
    </row>
    <row r="23" spans="2:6" x14ac:dyDescent="0.25">
      <c r="C23" s="16" t="s">
        <v>219</v>
      </c>
      <c r="D23" s="43">
        <f>+D22*0.16</f>
        <v>14646.56</v>
      </c>
      <c r="F23" s="37"/>
    </row>
    <row r="24" spans="2:6" x14ac:dyDescent="0.25">
      <c r="C24" s="16" t="s">
        <v>220</v>
      </c>
      <c r="D24" s="43">
        <f>+D22+D23</f>
        <v>106187.56</v>
      </c>
    </row>
    <row r="25" spans="2:6" x14ac:dyDescent="0.25">
      <c r="F25" s="37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SEPTIEMBRE</vt:lpstr>
      <vt:lpstr>RESUMEN SEP</vt:lpstr>
      <vt:lpstr>OCTUBRE</vt:lpstr>
      <vt:lpstr>RESUMEN OCT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GteAdmin</cp:lastModifiedBy>
  <cp:lastPrinted>2014-11-25T19:35:01Z</cp:lastPrinted>
  <dcterms:created xsi:type="dcterms:W3CDTF">2014-08-13T21:49:16Z</dcterms:created>
  <dcterms:modified xsi:type="dcterms:W3CDTF">2014-12-10T01:05:14Z</dcterms:modified>
</cp:coreProperties>
</file>