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040" activeTab="1"/>
  </bookViews>
  <sheets>
    <sheet name="MAYO" sheetId="1" r:id="rId1"/>
    <sheet name="RESUMEN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77" i="1"/>
  <c r="D82" i="1"/>
  <c r="B14" i="2" l="1"/>
  <c r="B11" i="2"/>
  <c r="B10" i="2"/>
  <c r="D81" i="1"/>
  <c r="B12" i="2" l="1"/>
  <c r="B7" i="2"/>
  <c r="B13" i="2" s="1"/>
  <c r="B15" i="2" l="1"/>
  <c r="B16" i="2" l="1"/>
  <c r="B17" i="2" s="1"/>
</calcChain>
</file>

<file path=xl/sharedStrings.xml><?xml version="1.0" encoding="utf-8"?>
<sst xmlns="http://schemas.openxmlformats.org/spreadsheetml/2006/main" count="485" uniqueCount="269">
  <si>
    <t>Instituto Tecnológico de la Construcción A.C.</t>
  </si>
  <si>
    <t>Relación de facturas mayo 2014 (Sedes)</t>
  </si>
  <si>
    <t>NO.</t>
  </si>
  <si>
    <t>FECHA</t>
  </si>
  <si>
    <t>CONCEPTO</t>
  </si>
  <si>
    <t>DEPOSITOS</t>
  </si>
  <si>
    <t>SEDE</t>
  </si>
  <si>
    <t>CTA</t>
  </si>
  <si>
    <t>SERVICIO</t>
  </si>
  <si>
    <t>TOTAL</t>
  </si>
  <si>
    <t>DEPOSITO DE 161402025921 SUC. CA 1402025921 00857194</t>
  </si>
  <si>
    <t>GUANAJUATO</t>
  </si>
  <si>
    <t>DEPOSITO DE 161402026987 SUC. DE 1402026987 00939014</t>
  </si>
  <si>
    <t>mensualidad mayo cmic D INT 0000001 00377159</t>
  </si>
  <si>
    <t>DEPOSITO DE 161301073681 SUC. CA 1301073681 00856754</t>
  </si>
  <si>
    <t>Mensualidad Mayo 2014 D INT 1007587 00332646</t>
  </si>
  <si>
    <t>DEPOSITO DE 161401007204 SUC. C. 1401007204 00018310</t>
  </si>
  <si>
    <t>DEPOSITO S.B.C. 161402024952 SUC. SU 1402024952 00010182</t>
  </si>
  <si>
    <t>DEPOSITO S.B.C. SUC. DELTA 16140202 0000000000 00010183</t>
  </si>
  <si>
    <t>DEPOSITO DE 160083102511 SUC. DE 0083102511 00939758</t>
  </si>
  <si>
    <t>PAGO DE COLEGIATURAS ABRIL Y MAYO D INT 0605141 00218920</t>
  </si>
  <si>
    <t>DEPOSITO DE 161401008110 SUC. BL 1401008110 00988321</t>
  </si>
  <si>
    <t>DEPOSITO DE 160083102511 SUC. YU 0083102511 00379289</t>
  </si>
  <si>
    <t>DEPOSITO DE 161402027384 SUC. TE 1402027384 00241089</t>
  </si>
  <si>
    <t>DEPOSITO DE 161402025795 SUC. PL 1402025795 00346828</t>
  </si>
  <si>
    <t>DEPOSITO S.B.C. 160083102511 SUC. CA 0083102511 00008956</t>
  </si>
  <si>
    <t>. D INT 0120514 00174986</t>
  </si>
  <si>
    <t>certificado maestria D INT 0000094 00215984</t>
  </si>
  <si>
    <t>DEPOSITO DE 161301073521 SUC. CA 1301073521 00859605</t>
  </si>
  <si>
    <t>PAGO MENS MAEST161401006744 161401007364 D INT 3366100 00251641</t>
  </si>
  <si>
    <t>CERTIFICADO D INT 8595910 00217267</t>
  </si>
  <si>
    <t>DEPOSITO DE 161301073681 SUC. CA 1301073681 00010210</t>
  </si>
  <si>
    <t>DEPOSITO DE 161301072775 SUC. SO 1301072775 00993533</t>
  </si>
  <si>
    <t>DEPOSITO DE 161301073807 SUC. CA 1301073807 00971422</t>
  </si>
  <si>
    <t>tramite certificado D INT 0000001 00341238</t>
  </si>
  <si>
    <t>161301073744 dic 2012 feb 2013 D INT 1613010 00340291</t>
  </si>
  <si>
    <t>EDUARDO MAESTRIA/ABRIL MAYO D INT 0090514 00350227</t>
  </si>
  <si>
    <t>DEPOSITO DE 161301073235 SUC. CA 1301073235 00860480</t>
  </si>
  <si>
    <t>161301077591 CER D INT 0000001 00358901</t>
  </si>
  <si>
    <t>161301077591 TOT D INT 0000001 00358208</t>
  </si>
  <si>
    <t>DEPOSITO S.B.C. 161301076971 SUC. ES 1301076971 00010911</t>
  </si>
  <si>
    <t>DEPOSITO DE 161301073012 SUC. IR 1301073012 00337654</t>
  </si>
  <si>
    <t>SOLICITUD DE CERTIFICADO D INT 0060514 00277219</t>
  </si>
  <si>
    <t>DEPOSITO DE 161401008493 SUC. EM 1401008493 00360343</t>
  </si>
  <si>
    <t>DEPOSITO S.B.C. SUC. ESTADIO IRAPUA 0000000000 00008748</t>
  </si>
  <si>
    <t>DEPOSITO DE 161401007873 SUC. GU 1401007873 00737372</t>
  </si>
  <si>
    <t>Certificado Parcial Gerardo Pantoja D INT 1007587 00148913</t>
  </si>
  <si>
    <t>DEPOSITO DE 161301070454 SUC. DE 1301070454 00947132</t>
  </si>
  <si>
    <t>DEPOSITO DE 161402026987 SUC. GL 1402026987 00283975</t>
  </si>
  <si>
    <t>DEPOSITO DE 161301073521 SUC. CA 1301073521 00862402</t>
  </si>
  <si>
    <t>DEPOSITO DE SUC. ESTADIO IRAPUA 0000000000 00117128</t>
  </si>
  <si>
    <t>DEPOSITO DE 161301076685 SUC. ES 1301076685 00117380</t>
  </si>
  <si>
    <t>capcitacion jun 2014 D INT 0000051 00314837</t>
  </si>
  <si>
    <t>161301073744 abril maestria D INT 1613010 00306852</t>
  </si>
  <si>
    <t>DEPOSITO DE 161402026764 SUC. SA 1402026764 00792526</t>
  </si>
  <si>
    <t>DEPOSITO DE 161401006681 SUC. DE 1401006681 00938789</t>
  </si>
  <si>
    <t>DEPOSITO DE 161401008619 SUC. VI 1401008619 00485178</t>
  </si>
  <si>
    <t>DEPOSITO DE 161401008333 SUC. AB 1401008333 00486588</t>
  </si>
  <si>
    <t>DEPOSITO DE 161401006807 SUC. SU 1401006807 00418811</t>
  </si>
  <si>
    <t>DEPOSITO DE 161401008779 SUC. PL 1401008779 00347306</t>
  </si>
  <si>
    <t>DEPOSITO DE 161401007078 SUC. CE 1401007078 00584042</t>
  </si>
  <si>
    <t>DEPOSITO S.B.C. 160083102511 SUC. CE 0083102511 00010189</t>
  </si>
  <si>
    <t>DEPOSITO DE 160083102511 SUC. CA 0083102511 00858155</t>
  </si>
  <si>
    <t>DEPOSITO DE 161301073172 SUC. CA 1301073172 00010169</t>
  </si>
  <si>
    <t>DEPOSITO DE 161401006967 SUC. CE 1401006967 00588920</t>
  </si>
  <si>
    <t>DEPOSITO DE 160083102511 SUC. JA 0083102511 00888291</t>
  </si>
  <si>
    <t>DEPOSITO DE 161301077208 SUC. SA 1301077208 00793190</t>
  </si>
  <si>
    <t>DEPOSITO DE 161401008270 SUC. DO 1401008270 00897577</t>
  </si>
  <si>
    <t>DEPOSITO DE 161401008270 SUC. DO 1401008270 00897579</t>
  </si>
  <si>
    <t>DEPOSITO DE 161301077368 SUC. VI 1301077368 00490954</t>
  </si>
  <si>
    <t>DEPOSITO DE 161301074427 SUC. ES 1301074427 00119182</t>
  </si>
  <si>
    <t>DEPOSITO DE 161301077877 SUC. ES 1301077877 00119184</t>
  </si>
  <si>
    <t>DEPOSITO DE 161401008047 SUC. SE 1401008047 00054543</t>
  </si>
  <si>
    <t>DEPOSITO DE 161401008493 SUC. EM 1401008493 00362121</t>
  </si>
  <si>
    <t>ITC I MAESTRIA ADMON D INT 0140528 00163270</t>
  </si>
  <si>
    <t>DEPOSITO DE 161402026255 SUC. CA 1402026255 00979009</t>
  </si>
  <si>
    <t>DEPOSITO DE 161402025572 SUC. CA 1402025572 00979011</t>
  </si>
  <si>
    <t>DEPOSITO DE 1614020268 SUC. BCA. 1614020268 00259591</t>
  </si>
  <si>
    <t>DEPOSITO DE 1614020274 SUC. BCA. 1614020274 00279662</t>
  </si>
  <si>
    <t>DEPOSITO DE 1614020271 SUC. BCA. 1614020271 00280180</t>
  </si>
  <si>
    <t>DEPOSITO DE 161301076811 SUC. CA 1301076811 00866840</t>
  </si>
  <si>
    <t>DEPOSITO DE 160083102511 SUC. YU 0083102511 00383606</t>
  </si>
  <si>
    <t>MONTIEL</t>
  </si>
  <si>
    <t>MARTINEZ</t>
  </si>
  <si>
    <t>OMAR ALEJANADRO</t>
  </si>
  <si>
    <t>MAC10</t>
  </si>
  <si>
    <t>JAIMES</t>
  </si>
  <si>
    <t>ANGEL</t>
  </si>
  <si>
    <t>JORGE JULIAN</t>
  </si>
  <si>
    <t>MGP5</t>
  </si>
  <si>
    <t>ESPINOSA</t>
  </si>
  <si>
    <t xml:space="preserve">JOSE FERNANDO </t>
  </si>
  <si>
    <t>MVI-IRA</t>
  </si>
  <si>
    <t xml:space="preserve">ESPINOSA </t>
  </si>
  <si>
    <t>OROZCO</t>
  </si>
  <si>
    <t>JOSE LUIS</t>
  </si>
  <si>
    <t>MGP4</t>
  </si>
  <si>
    <t>BALLESTEROS</t>
  </si>
  <si>
    <t>MERLO</t>
  </si>
  <si>
    <t>MARTIN</t>
  </si>
  <si>
    <t>MUÑOZ</t>
  </si>
  <si>
    <t>LOPEZ</t>
  </si>
  <si>
    <t>PEDRO</t>
  </si>
  <si>
    <t xml:space="preserve">SANCHEZ </t>
  </si>
  <si>
    <t xml:space="preserve">RODRIGUEZ </t>
  </si>
  <si>
    <t xml:space="preserve">PAULINA </t>
  </si>
  <si>
    <t>PRADO</t>
  </si>
  <si>
    <t>SILVA</t>
  </si>
  <si>
    <t>JULIO CESAR</t>
  </si>
  <si>
    <t>HERRERA</t>
  </si>
  <si>
    <t>GUTIERREZ</t>
  </si>
  <si>
    <t>CARLOS EDUARDO</t>
  </si>
  <si>
    <t>CAZARES</t>
  </si>
  <si>
    <t>RODRIGUEZ</t>
  </si>
  <si>
    <t>VICENTE FELIPE</t>
  </si>
  <si>
    <t>CORDOBA</t>
  </si>
  <si>
    <t>REYES</t>
  </si>
  <si>
    <t>JOAQUIN ALONSO</t>
  </si>
  <si>
    <t>ESTRADA</t>
  </si>
  <si>
    <t>BRAVO</t>
  </si>
  <si>
    <t>SALVADOR</t>
  </si>
  <si>
    <t>RAMIREZ</t>
  </si>
  <si>
    <t>EDUARDO</t>
  </si>
  <si>
    <t>VALTIERRA</t>
  </si>
  <si>
    <t>JOSE MANUEL</t>
  </si>
  <si>
    <t>BUSTAMANTE</t>
  </si>
  <si>
    <t>JUAN LUIS</t>
  </si>
  <si>
    <t>MENDIVIL</t>
  </si>
  <si>
    <t>PIÑA</t>
  </si>
  <si>
    <t>JOSE FRANCISCO</t>
  </si>
  <si>
    <t>MVI-LEON</t>
  </si>
  <si>
    <t>PEREZ</t>
  </si>
  <si>
    <t>CINTYA IVONNE</t>
  </si>
  <si>
    <t>GARCIA</t>
  </si>
  <si>
    <t>MACIAS</t>
  </si>
  <si>
    <t xml:space="preserve">MARIANA </t>
  </si>
  <si>
    <t xml:space="preserve">IÑIGUEZ </t>
  </si>
  <si>
    <t>QUINTERO</t>
  </si>
  <si>
    <t>OSCAR TEODOSIO</t>
  </si>
  <si>
    <t xml:space="preserve">VAZQUEZ </t>
  </si>
  <si>
    <t xml:space="preserve">IBARRA </t>
  </si>
  <si>
    <t>RUBEN</t>
  </si>
  <si>
    <t xml:space="preserve">YOCUPICIO </t>
  </si>
  <si>
    <t>CHAVEZ</t>
  </si>
  <si>
    <t>RAZIEL</t>
  </si>
  <si>
    <t xml:space="preserve">GONZALEZ </t>
  </si>
  <si>
    <t>TORRES</t>
  </si>
  <si>
    <t>MOISES</t>
  </si>
  <si>
    <t xml:space="preserve">MATA </t>
  </si>
  <si>
    <t xml:space="preserve">VIEYRA </t>
  </si>
  <si>
    <t>LUIS MIGUEL</t>
  </si>
  <si>
    <t xml:space="preserve">AVILA </t>
  </si>
  <si>
    <t>PARADA</t>
  </si>
  <si>
    <t xml:space="preserve">LAURA YULIANA </t>
  </si>
  <si>
    <t xml:space="preserve">CARRANCO </t>
  </si>
  <si>
    <t xml:space="preserve">JULIO CESAR </t>
  </si>
  <si>
    <t>ROA</t>
  </si>
  <si>
    <t xml:space="preserve">PADILLA </t>
  </si>
  <si>
    <t>VIOLETA</t>
  </si>
  <si>
    <t xml:space="preserve">SILVA </t>
  </si>
  <si>
    <t xml:space="preserve">MUÑOZ </t>
  </si>
  <si>
    <t>RODRIGO</t>
  </si>
  <si>
    <t>SAN ELIAS</t>
  </si>
  <si>
    <t>PEÑA</t>
  </si>
  <si>
    <t>HECTOR RENE</t>
  </si>
  <si>
    <t>PARAMO</t>
  </si>
  <si>
    <t>ISAAC</t>
  </si>
  <si>
    <t>VALENCIA</t>
  </si>
  <si>
    <t xml:space="preserve">VILLEGAS </t>
  </si>
  <si>
    <t>ELSA</t>
  </si>
  <si>
    <t xml:space="preserve">TEMORES </t>
  </si>
  <si>
    <t>OCAMPO</t>
  </si>
  <si>
    <t xml:space="preserve">EMILIO REYNALDO </t>
  </si>
  <si>
    <t xml:space="preserve">VENEGAS </t>
  </si>
  <si>
    <t>CASTRO</t>
  </si>
  <si>
    <t>JONNATHAN EMMANUEL</t>
  </si>
  <si>
    <t>CUEVAS</t>
  </si>
  <si>
    <t>RUIZ</t>
  </si>
  <si>
    <t>ARMANDO</t>
  </si>
  <si>
    <t>ROCHA</t>
  </si>
  <si>
    <t>PEDRO DARIO</t>
  </si>
  <si>
    <t>TINOCO</t>
  </si>
  <si>
    <t>RAUL</t>
  </si>
  <si>
    <t>GOMEZ</t>
  </si>
  <si>
    <t>OSCAR</t>
  </si>
  <si>
    <t>ROMAN</t>
  </si>
  <si>
    <t>SALGADO</t>
  </si>
  <si>
    <t>SIMON</t>
  </si>
  <si>
    <t>GIRON</t>
  </si>
  <si>
    <t>JUAN ADOLFO</t>
  </si>
  <si>
    <t>ALATORRE</t>
  </si>
  <si>
    <t>WENDY ALEJANDRA</t>
  </si>
  <si>
    <t>AGUILERA</t>
  </si>
  <si>
    <t>BUSTOS</t>
  </si>
  <si>
    <t>SAUL</t>
  </si>
  <si>
    <t>HERNANDEZ</t>
  </si>
  <si>
    <t>GONZALEZ</t>
  </si>
  <si>
    <t>JUAN PABLO</t>
  </si>
  <si>
    <t>BRISEÑO</t>
  </si>
  <si>
    <t>JUAN CARLOS</t>
  </si>
  <si>
    <t>VILLEGAS</t>
  </si>
  <si>
    <t>JOEL MARIO</t>
  </si>
  <si>
    <t>BELTRAN</t>
  </si>
  <si>
    <t>BANDA</t>
  </si>
  <si>
    <t>VERONICA</t>
  </si>
  <si>
    <t xml:space="preserve">PANTOJA </t>
  </si>
  <si>
    <t>GERARDO</t>
  </si>
  <si>
    <t>BORJA</t>
  </si>
  <si>
    <t>QUINTANAR</t>
  </si>
  <si>
    <t>ADRIAN</t>
  </si>
  <si>
    <t>PALOMARES</t>
  </si>
  <si>
    <t>JOSE ALFONSO</t>
  </si>
  <si>
    <t>ROSA DEL CARMEN</t>
  </si>
  <si>
    <t>MORENO</t>
  </si>
  <si>
    <t>ALBA</t>
  </si>
  <si>
    <t>OCTAVIO MANUEL</t>
  </si>
  <si>
    <t>BAEZA</t>
  </si>
  <si>
    <t>CALDERON</t>
  </si>
  <si>
    <t>RICARDO</t>
  </si>
  <si>
    <t>CAMPOS</t>
  </si>
  <si>
    <t>BUJAIDAR</t>
  </si>
  <si>
    <t>LUIS DANIEL</t>
  </si>
  <si>
    <t>GUTIERREZ TOLEDO JOSE FRANCISCO</t>
  </si>
  <si>
    <t>Y</t>
  </si>
  <si>
    <t>MARES</t>
  </si>
  <si>
    <t>GODINEZ</t>
  </si>
  <si>
    <t>LAURA MARGARITA</t>
  </si>
  <si>
    <t>TELLEZ</t>
  </si>
  <si>
    <t>CARLOS SALVADOR</t>
  </si>
  <si>
    <t>JIMENEZ</t>
  </si>
  <si>
    <t>EBER</t>
  </si>
  <si>
    <t>RANGEL</t>
  </si>
  <si>
    <t>JOSE ANTONIO</t>
  </si>
  <si>
    <t>IRETA</t>
  </si>
  <si>
    <t>ALFREDO</t>
  </si>
  <si>
    <t>CAMARGO</t>
  </si>
  <si>
    <t>SEGOVIA</t>
  </si>
  <si>
    <t>CLAUDIA</t>
  </si>
  <si>
    <t>LACEDELLI</t>
  </si>
  <si>
    <t>CONSTANTINI</t>
  </si>
  <si>
    <t>EUGENIO EDUARDO</t>
  </si>
  <si>
    <t>JOSE RAUL</t>
  </si>
  <si>
    <t>ESQUIVEL</t>
  </si>
  <si>
    <t>TOTAL DEPOSITOS SERVICIO</t>
  </si>
  <si>
    <t>COSTO</t>
  </si>
  <si>
    <t>MGP-4</t>
  </si>
  <si>
    <t>LOCAL</t>
  </si>
  <si>
    <t>MGP-5</t>
  </si>
  <si>
    <t>ITC</t>
  </si>
  <si>
    <t xml:space="preserve">    + DEPOSITOS NO CONSIDERADOS</t>
  </si>
  <si>
    <t>TOTAL DEPOSITOS</t>
  </si>
  <si>
    <t>(-) MODULOS</t>
  </si>
  <si>
    <t>(-) SERVICIOS</t>
  </si>
  <si>
    <t>IVA</t>
  </si>
  <si>
    <t>TOTAL FACTURA</t>
  </si>
  <si>
    <t>AL 31 MAYO DE 2014</t>
  </si>
  <si>
    <t>DEPOSITOS  MAYO</t>
  </si>
  <si>
    <t>RECUPERACION MAYO</t>
  </si>
  <si>
    <t>TOTAL MAYO/14</t>
  </si>
  <si>
    <t>DEPOSITO DE 161401082670</t>
  </si>
  <si>
    <t>TOTAL DEPOSITOS NO CONSIDERADOS</t>
  </si>
  <si>
    <t>SEMINARIO DE TESIS I</t>
  </si>
  <si>
    <t>APLICACIONES INFORMATICAS PARA LA GERENCIA DE PROYECTOS</t>
  </si>
  <si>
    <t>CONTABILIDAD Y FINANZAS</t>
  </si>
  <si>
    <t>PONTON</t>
  </si>
  <si>
    <t>ZUÑIGA</t>
  </si>
  <si>
    <t>BENJAMIN</t>
  </si>
  <si>
    <t>RAMOS</t>
  </si>
  <si>
    <t>ALEJANDMRO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</si>
</sst>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6" fillId="0" borderId="0">
      <alignment horizontal="center" vertical="center" wrapText="1"/>
    </xf>
    <xf numFmtId="0" fontId="3" fillId="0" borderId="0"/>
    <xf numFmtId="0" fontId="1" fillId="0" borderId="0"/>
  </cellStyleXfs>
  <cellXfs count="52"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14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 applyProtection="1">
      <alignment horizontal="right" vertical="center"/>
      <protection locked="0"/>
    </xf>
    <xf numFmtId="4" fontId="5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2" fontId="1" fillId="3" borderId="0" xfId="0" applyNumberFormat="1" applyFon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2" fillId="4" borderId="0" xfId="0" applyFont="1" applyFill="1" applyBorder="1" applyAlignment="1">
      <alignment horizontal="right" vertical="center" wrapText="1"/>
    </xf>
    <xf numFmtId="2" fontId="2" fillId="0" borderId="0" xfId="0" applyNumberFormat="1" applyFont="1"/>
    <xf numFmtId="0" fontId="7" fillId="0" borderId="0" xfId="3" applyFont="1"/>
    <xf numFmtId="15" fontId="8" fillId="0" borderId="0" xfId="3" applyNumberFormat="1" applyFont="1" applyBorder="1" applyAlignment="1"/>
    <xf numFmtId="0" fontId="1" fillId="0" borderId="0" xfId="4"/>
    <xf numFmtId="0" fontId="3" fillId="0" borderId="0" xfId="3"/>
    <xf numFmtId="4" fontId="4" fillId="0" borderId="0" xfId="3" applyNumberFormat="1" applyFont="1" applyAlignment="1">
      <alignment horizontal="left"/>
    </xf>
    <xf numFmtId="4" fontId="4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1" fillId="0" borderId="0" xfId="4" applyFill="1"/>
    <xf numFmtId="0" fontId="5" fillId="0" borderId="0" xfId="3" applyFont="1"/>
    <xf numFmtId="4" fontId="5" fillId="0" borderId="0" xfId="3" applyNumberFormat="1" applyFont="1"/>
    <xf numFmtId="4" fontId="9" fillId="0" borderId="0" xfId="3" applyNumberFormat="1" applyFont="1"/>
    <xf numFmtId="0" fontId="2" fillId="0" borderId="0" xfId="4" applyFont="1"/>
    <xf numFmtId="0" fontId="4" fillId="0" borderId="0" xfId="3" applyFont="1"/>
    <xf numFmtId="4" fontId="4" fillId="4" borderId="0" xfId="3" applyNumberFormat="1" applyFont="1" applyFill="1"/>
    <xf numFmtId="4" fontId="3" fillId="0" borderId="0" xfId="3" applyNumberFormat="1"/>
    <xf numFmtId="4" fontId="4" fillId="0" borderId="0" xfId="3" applyNumberFormat="1" applyFont="1"/>
    <xf numFmtId="0" fontId="10" fillId="0" borderId="0" xfId="3" applyFont="1"/>
    <xf numFmtId="0" fontId="11" fillId="5" borderId="0" xfId="4" applyFont="1" applyFill="1"/>
    <xf numFmtId="4" fontId="2" fillId="0" borderId="0" xfId="0" applyNumberFormat="1" applyFont="1"/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</cellXfs>
  <cellStyles count="5">
    <cellStyle name="Normal" xfId="0" builtinId="0"/>
    <cellStyle name="Normal 2" xfId="1"/>
    <cellStyle name="Normal 4" xfId="4"/>
    <cellStyle name="Normal 5" xfId="3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showGridLines="0" topLeftCell="A70" workbookViewId="0">
      <selection activeCell="D85" sqref="D85"/>
    </sheetView>
  </sheetViews>
  <sheetFormatPr baseColWidth="10" defaultRowHeight="11.1" customHeight="1" x14ac:dyDescent="0.25"/>
  <cols>
    <col min="1" max="1" width="4.1640625" style="7" bestFit="1" customWidth="1"/>
    <col min="2" max="2" width="10.1640625" style="7" bestFit="1" customWidth="1"/>
    <col min="3" max="3" width="64.5" style="23" customWidth="1"/>
    <col min="4" max="4" width="12.6640625" style="7" customWidth="1"/>
    <col min="5" max="5" width="13.5" style="23" customWidth="1"/>
    <col min="6" max="6" width="5.33203125" style="7" bestFit="1" customWidth="1"/>
    <col min="7" max="7" width="11.1640625" style="23" bestFit="1" customWidth="1"/>
    <col min="8" max="8" width="11" style="23" customWidth="1"/>
    <col min="9" max="9" width="14.33203125" style="7" customWidth="1"/>
    <col min="10" max="10" width="10.6640625" style="7" bestFit="1" customWidth="1"/>
    <col min="11" max="11" width="17.83203125" style="7" customWidth="1"/>
    <col min="12" max="16384" width="12" style="7"/>
  </cols>
  <sheetData>
    <row r="1" spans="1:13" ht="11.1" customHeight="1" x14ac:dyDescent="0.25">
      <c r="A1" s="51" t="s">
        <v>0</v>
      </c>
      <c r="B1" s="51"/>
      <c r="C1" s="51"/>
      <c r="D1" s="51"/>
      <c r="E1" s="51"/>
      <c r="F1" s="1"/>
      <c r="G1" s="2"/>
      <c r="H1" s="3"/>
      <c r="I1" s="4"/>
      <c r="J1" s="1"/>
      <c r="K1" s="5"/>
      <c r="L1" s="6"/>
    </row>
    <row r="2" spans="1:13" ht="11.1" customHeight="1" x14ac:dyDescent="0.25">
      <c r="A2" s="51" t="s">
        <v>1</v>
      </c>
      <c r="B2" s="51"/>
      <c r="C2" s="51"/>
      <c r="D2" s="51"/>
      <c r="E2" s="51"/>
      <c r="F2" s="8"/>
      <c r="G2" s="2"/>
      <c r="H2" s="3"/>
      <c r="I2" s="4"/>
      <c r="J2" s="1"/>
      <c r="K2" s="5"/>
      <c r="L2" s="6"/>
    </row>
    <row r="5" spans="1:13" ht="11.1" customHeight="1" x14ac:dyDescent="0.25">
      <c r="A5" s="9" t="s">
        <v>2</v>
      </c>
      <c r="B5" s="9" t="s">
        <v>3</v>
      </c>
      <c r="C5" s="9" t="s">
        <v>4</v>
      </c>
      <c r="D5" s="10" t="s">
        <v>5</v>
      </c>
      <c r="E5" s="11" t="s">
        <v>6</v>
      </c>
      <c r="F5" s="9" t="s">
        <v>7</v>
      </c>
      <c r="G5" s="9" t="s">
        <v>8</v>
      </c>
      <c r="H5" s="12"/>
      <c r="I5" s="12"/>
      <c r="J5" s="12"/>
      <c r="K5" s="12"/>
    </row>
    <row r="6" spans="1:13" ht="12" customHeight="1" x14ac:dyDescent="0.25">
      <c r="A6" s="13">
        <v>21</v>
      </c>
      <c r="B6" s="14">
        <v>41761</v>
      </c>
      <c r="C6" s="15" t="s">
        <v>10</v>
      </c>
      <c r="D6" s="16">
        <v>3243</v>
      </c>
      <c r="E6" s="15" t="s">
        <v>11</v>
      </c>
      <c r="F6" s="17">
        <v>715</v>
      </c>
      <c r="G6" s="20"/>
      <c r="H6" s="7" t="s">
        <v>85</v>
      </c>
      <c r="I6" s="7" t="s">
        <v>82</v>
      </c>
      <c r="J6" s="7" t="s">
        <v>83</v>
      </c>
      <c r="K6" s="7" t="s">
        <v>84</v>
      </c>
    </row>
    <row r="7" spans="1:13" ht="12" customHeight="1" x14ac:dyDescent="0.25">
      <c r="A7" s="13">
        <v>11</v>
      </c>
      <c r="B7" s="14">
        <v>41761</v>
      </c>
      <c r="C7" s="15" t="s">
        <v>12</v>
      </c>
      <c r="D7" s="16">
        <v>6693</v>
      </c>
      <c r="E7" s="15" t="s">
        <v>11</v>
      </c>
      <c r="F7" s="17">
        <v>715</v>
      </c>
      <c r="G7" s="20"/>
      <c r="H7" s="7" t="s">
        <v>89</v>
      </c>
      <c r="I7" s="7" t="s">
        <v>86</v>
      </c>
      <c r="J7" s="7" t="s">
        <v>87</v>
      </c>
      <c r="K7" s="7" t="s">
        <v>88</v>
      </c>
      <c r="M7" s="19"/>
    </row>
    <row r="8" spans="1:13" ht="12" customHeight="1" x14ac:dyDescent="0.25">
      <c r="A8" s="13">
        <v>15</v>
      </c>
      <c r="B8" s="14">
        <v>41761</v>
      </c>
      <c r="C8" s="15" t="s">
        <v>13</v>
      </c>
      <c r="D8" s="16">
        <v>3243</v>
      </c>
      <c r="E8" s="15" t="s">
        <v>11</v>
      </c>
      <c r="F8" s="17">
        <v>715</v>
      </c>
      <c r="G8" s="20"/>
      <c r="H8" s="7" t="s">
        <v>85</v>
      </c>
      <c r="I8" s="7" t="s">
        <v>133</v>
      </c>
      <c r="J8" s="7" t="s">
        <v>210</v>
      </c>
      <c r="K8" s="7" t="s">
        <v>211</v>
      </c>
      <c r="M8" s="19"/>
    </row>
    <row r="9" spans="1:13" ht="12" customHeight="1" x14ac:dyDescent="0.25">
      <c r="A9" s="13">
        <v>4</v>
      </c>
      <c r="B9" s="14">
        <v>41761</v>
      </c>
      <c r="C9" s="15" t="s">
        <v>14</v>
      </c>
      <c r="D9" s="16">
        <v>3650</v>
      </c>
      <c r="E9" s="15" t="s">
        <v>11</v>
      </c>
      <c r="F9" s="17">
        <v>715</v>
      </c>
      <c r="G9" s="20"/>
      <c r="H9" s="7" t="s">
        <v>92</v>
      </c>
      <c r="I9" s="7" t="s">
        <v>90</v>
      </c>
      <c r="J9" s="7" t="s">
        <v>83</v>
      </c>
      <c r="K9" s="7" t="s">
        <v>91</v>
      </c>
    </row>
    <row r="10" spans="1:13" ht="12" customHeight="1" x14ac:dyDescent="0.25">
      <c r="A10" s="13">
        <v>10</v>
      </c>
      <c r="B10" s="14">
        <v>41761</v>
      </c>
      <c r="C10" s="15" t="s">
        <v>15</v>
      </c>
      <c r="D10" s="16">
        <v>3350</v>
      </c>
      <c r="E10" s="15" t="s">
        <v>11</v>
      </c>
      <c r="F10" s="17">
        <v>715</v>
      </c>
      <c r="G10" s="20"/>
      <c r="H10" s="7" t="s">
        <v>96</v>
      </c>
      <c r="I10" s="7" t="s">
        <v>205</v>
      </c>
      <c r="J10" s="7" t="s">
        <v>195</v>
      </c>
      <c r="K10" s="7" t="s">
        <v>206</v>
      </c>
    </row>
    <row r="11" spans="1:13" ht="12" customHeight="1" x14ac:dyDescent="0.25">
      <c r="A11" s="13">
        <v>45</v>
      </c>
      <c r="B11" s="14">
        <v>41764</v>
      </c>
      <c r="C11" s="15" t="s">
        <v>16</v>
      </c>
      <c r="D11" s="16">
        <v>3245</v>
      </c>
      <c r="E11" s="15" t="s">
        <v>11</v>
      </c>
      <c r="F11" s="17">
        <v>715</v>
      </c>
      <c r="G11" s="20"/>
      <c r="H11" s="7" t="s">
        <v>96</v>
      </c>
      <c r="I11" s="7" t="s">
        <v>93</v>
      </c>
      <c r="J11" s="7" t="s">
        <v>94</v>
      </c>
      <c r="K11" s="7" t="s">
        <v>95</v>
      </c>
    </row>
    <row r="12" spans="1:13" ht="12" customHeight="1" x14ac:dyDescent="0.25">
      <c r="A12" s="13">
        <v>57</v>
      </c>
      <c r="B12" s="14">
        <v>41765</v>
      </c>
      <c r="C12" s="15" t="s">
        <v>17</v>
      </c>
      <c r="D12" s="16">
        <v>3243</v>
      </c>
      <c r="E12" s="15" t="s">
        <v>11</v>
      </c>
      <c r="F12" s="17">
        <v>715</v>
      </c>
      <c r="G12" s="20"/>
      <c r="H12" s="7" t="s">
        <v>85</v>
      </c>
      <c r="I12" s="7" t="s">
        <v>97</v>
      </c>
      <c r="J12" s="7" t="s">
        <v>98</v>
      </c>
      <c r="K12" s="7" t="s">
        <v>99</v>
      </c>
    </row>
    <row r="13" spans="1:13" ht="12" customHeight="1" x14ac:dyDescent="0.25">
      <c r="A13" s="13">
        <v>58</v>
      </c>
      <c r="B13" s="14">
        <v>41765</v>
      </c>
      <c r="C13" s="15" t="s">
        <v>18</v>
      </c>
      <c r="D13" s="16">
        <v>3243</v>
      </c>
      <c r="E13" s="15" t="s">
        <v>11</v>
      </c>
      <c r="F13" s="17">
        <v>715</v>
      </c>
      <c r="G13" s="18"/>
      <c r="H13" s="7" t="s">
        <v>85</v>
      </c>
      <c r="I13" s="7" t="s">
        <v>121</v>
      </c>
      <c r="J13" s="7" t="s">
        <v>131</v>
      </c>
      <c r="K13" s="7" t="s">
        <v>212</v>
      </c>
    </row>
    <row r="14" spans="1:13" ht="12" customHeight="1" x14ac:dyDescent="0.25">
      <c r="A14" s="13">
        <v>44</v>
      </c>
      <c r="B14" s="14">
        <v>41764</v>
      </c>
      <c r="C14" s="15" t="s">
        <v>19</v>
      </c>
      <c r="D14" s="16">
        <v>3500</v>
      </c>
      <c r="E14" s="15" t="s">
        <v>11</v>
      </c>
      <c r="F14" s="17">
        <v>715</v>
      </c>
      <c r="G14" s="18"/>
      <c r="H14" s="7" t="s">
        <v>85</v>
      </c>
      <c r="I14" s="7" t="s">
        <v>100</v>
      </c>
      <c r="J14" s="7" t="s">
        <v>101</v>
      </c>
      <c r="K14" s="7" t="s">
        <v>102</v>
      </c>
    </row>
    <row r="15" spans="1:13" ht="12" customHeight="1" x14ac:dyDescent="0.25">
      <c r="A15" s="13">
        <v>67</v>
      </c>
      <c r="B15" s="14">
        <v>41765</v>
      </c>
      <c r="C15" s="15" t="s">
        <v>20</v>
      </c>
      <c r="D15" s="16">
        <v>7222.5</v>
      </c>
      <c r="E15" s="15" t="s">
        <v>11</v>
      </c>
      <c r="F15" s="17">
        <v>715</v>
      </c>
      <c r="G15" s="18"/>
      <c r="H15" s="7" t="s">
        <v>85</v>
      </c>
      <c r="I15" s="7" t="s">
        <v>213</v>
      </c>
      <c r="J15" s="7" t="s">
        <v>214</v>
      </c>
      <c r="K15" s="7" t="s">
        <v>215</v>
      </c>
    </row>
    <row r="16" spans="1:13" ht="12" customHeight="1" x14ac:dyDescent="0.25">
      <c r="A16" s="13">
        <v>53</v>
      </c>
      <c r="B16" s="14">
        <v>41764</v>
      </c>
      <c r="C16" s="15" t="s">
        <v>21</v>
      </c>
      <c r="D16" s="16">
        <v>3360</v>
      </c>
      <c r="E16" s="15" t="s">
        <v>11</v>
      </c>
      <c r="F16" s="17">
        <v>715</v>
      </c>
      <c r="G16" s="18"/>
      <c r="H16" s="7" t="s">
        <v>96</v>
      </c>
      <c r="I16" s="7" t="s">
        <v>103</v>
      </c>
      <c r="J16" s="7" t="s">
        <v>104</v>
      </c>
      <c r="K16" s="7" t="s">
        <v>105</v>
      </c>
    </row>
    <row r="17" spans="1:13" ht="12" customHeight="1" x14ac:dyDescent="0.25">
      <c r="A17" s="13">
        <v>41</v>
      </c>
      <c r="B17" s="14">
        <v>41764</v>
      </c>
      <c r="C17" s="15" t="s">
        <v>22</v>
      </c>
      <c r="D17" s="16">
        <v>3245</v>
      </c>
      <c r="E17" s="15" t="s">
        <v>11</v>
      </c>
      <c r="F17" s="17">
        <v>715</v>
      </c>
      <c r="G17" s="18"/>
      <c r="H17" s="7" t="s">
        <v>85</v>
      </c>
      <c r="I17" s="7" t="s">
        <v>216</v>
      </c>
      <c r="J17" s="7" t="s">
        <v>217</v>
      </c>
      <c r="K17" s="7" t="s">
        <v>218</v>
      </c>
    </row>
    <row r="18" spans="1:13" ht="12" customHeight="1" x14ac:dyDescent="0.25">
      <c r="A18" s="13">
        <v>43</v>
      </c>
      <c r="B18" s="14">
        <v>41764</v>
      </c>
      <c r="C18" s="15" t="s">
        <v>23</v>
      </c>
      <c r="D18" s="16">
        <v>3948</v>
      </c>
      <c r="E18" s="15" t="s">
        <v>11</v>
      </c>
      <c r="F18" s="17">
        <v>715</v>
      </c>
      <c r="G18" s="18"/>
      <c r="H18" s="7" t="s">
        <v>89</v>
      </c>
      <c r="I18" s="7" t="s">
        <v>106</v>
      </c>
      <c r="J18" s="7" t="s">
        <v>107</v>
      </c>
      <c r="K18" s="7" t="s">
        <v>108</v>
      </c>
    </row>
    <row r="19" spans="1:13" ht="12" customHeight="1" x14ac:dyDescent="0.25">
      <c r="A19" s="13">
        <v>31</v>
      </c>
      <c r="B19" s="14">
        <v>41764</v>
      </c>
      <c r="C19" s="15" t="s">
        <v>24</v>
      </c>
      <c r="D19" s="16">
        <v>3243</v>
      </c>
      <c r="E19" s="15" t="s">
        <v>11</v>
      </c>
      <c r="F19" s="17">
        <v>715</v>
      </c>
      <c r="G19" s="18"/>
      <c r="H19" s="7" t="s">
        <v>85</v>
      </c>
      <c r="I19" s="7" t="s">
        <v>109</v>
      </c>
      <c r="J19" s="7" t="s">
        <v>110</v>
      </c>
      <c r="K19" s="7" t="s">
        <v>111</v>
      </c>
    </row>
    <row r="20" spans="1:13" ht="12" customHeight="1" x14ac:dyDescent="0.25">
      <c r="A20" s="13">
        <v>79</v>
      </c>
      <c r="B20" s="14">
        <v>41767</v>
      </c>
      <c r="C20" s="15" t="s">
        <v>25</v>
      </c>
      <c r="D20" s="16">
        <v>3950</v>
      </c>
      <c r="E20" s="15" t="s">
        <v>11</v>
      </c>
      <c r="F20" s="17">
        <v>715</v>
      </c>
      <c r="G20" s="18"/>
      <c r="H20" s="7" t="s">
        <v>85</v>
      </c>
      <c r="I20" s="7" t="s">
        <v>219</v>
      </c>
      <c r="J20" s="7" t="s">
        <v>220</v>
      </c>
      <c r="K20" s="7" t="s">
        <v>221</v>
      </c>
    </row>
    <row r="21" spans="1:13" ht="12" customHeight="1" x14ac:dyDescent="0.25">
      <c r="A21" s="13">
        <v>132</v>
      </c>
      <c r="B21" s="14">
        <v>41771</v>
      </c>
      <c r="C21" s="15" t="s">
        <v>26</v>
      </c>
      <c r="D21" s="25">
        <v>800</v>
      </c>
      <c r="E21" s="15" t="s">
        <v>11</v>
      </c>
      <c r="F21" s="17">
        <v>715</v>
      </c>
      <c r="G21" s="20" t="s">
        <v>8</v>
      </c>
      <c r="H21" s="7" t="s">
        <v>92</v>
      </c>
      <c r="I21" s="7" t="s">
        <v>121</v>
      </c>
      <c r="J21" s="7" t="s">
        <v>233</v>
      </c>
      <c r="K21" s="7" t="s">
        <v>234</v>
      </c>
    </row>
    <row r="22" spans="1:13" ht="12" customHeight="1" x14ac:dyDescent="0.25">
      <c r="A22" s="13">
        <v>136</v>
      </c>
      <c r="B22" s="14">
        <v>41771</v>
      </c>
      <c r="C22" s="15" t="s">
        <v>27</v>
      </c>
      <c r="D22" s="25">
        <v>800</v>
      </c>
      <c r="E22" s="15" t="s">
        <v>11</v>
      </c>
      <c r="F22" s="17">
        <v>715</v>
      </c>
      <c r="G22" s="20" t="s">
        <v>8</v>
      </c>
      <c r="H22" s="7" t="s">
        <v>92</v>
      </c>
      <c r="I22" s="7" t="s">
        <v>235</v>
      </c>
      <c r="J22" s="7" t="s">
        <v>236</v>
      </c>
      <c r="K22" s="7" t="s">
        <v>237</v>
      </c>
    </row>
    <row r="23" spans="1:13" ht="12" customHeight="1" x14ac:dyDescent="0.25">
      <c r="A23" s="13">
        <v>99</v>
      </c>
      <c r="B23" s="14">
        <v>41768</v>
      </c>
      <c r="C23" s="15" t="s">
        <v>28</v>
      </c>
      <c r="D23" s="16">
        <v>3615</v>
      </c>
      <c r="E23" s="15" t="s">
        <v>11</v>
      </c>
      <c r="F23" s="17">
        <v>715</v>
      </c>
      <c r="G23" s="18"/>
      <c r="H23" s="7" t="s">
        <v>92</v>
      </c>
      <c r="I23" s="7" t="s">
        <v>112</v>
      </c>
      <c r="J23" s="7" t="s">
        <v>113</v>
      </c>
      <c r="K23" s="7" t="s">
        <v>114</v>
      </c>
    </row>
    <row r="24" spans="1:13" ht="12" customHeight="1" x14ac:dyDescent="0.25">
      <c r="A24" s="13">
        <v>68</v>
      </c>
      <c r="B24" s="14">
        <v>41765</v>
      </c>
      <c r="C24" s="15" t="s">
        <v>29</v>
      </c>
      <c r="D24" s="16">
        <v>6486</v>
      </c>
      <c r="E24" s="15" t="s">
        <v>11</v>
      </c>
      <c r="F24" s="17">
        <v>715</v>
      </c>
      <c r="G24" s="18"/>
      <c r="H24" s="7" t="s">
        <v>96</v>
      </c>
      <c r="I24" s="7" t="s">
        <v>115</v>
      </c>
      <c r="J24" s="7" t="s">
        <v>116</v>
      </c>
      <c r="K24" s="7" t="s">
        <v>117</v>
      </c>
      <c r="L24" s="23" t="s">
        <v>223</v>
      </c>
      <c r="M24" s="7" t="s">
        <v>222</v>
      </c>
    </row>
    <row r="25" spans="1:13" ht="12" customHeight="1" x14ac:dyDescent="0.25">
      <c r="A25" s="13">
        <v>192</v>
      </c>
      <c r="B25" s="14">
        <v>41774</v>
      </c>
      <c r="C25" s="15" t="s">
        <v>30</v>
      </c>
      <c r="D25" s="25">
        <v>800</v>
      </c>
      <c r="E25" s="15" t="s">
        <v>11</v>
      </c>
      <c r="F25" s="17">
        <v>715</v>
      </c>
      <c r="G25" s="20" t="s">
        <v>8</v>
      </c>
      <c r="H25" s="7" t="s">
        <v>92</v>
      </c>
      <c r="I25" s="7" t="s">
        <v>139</v>
      </c>
      <c r="J25" s="7" t="s">
        <v>242</v>
      </c>
      <c r="K25" s="7" t="s">
        <v>206</v>
      </c>
    </row>
    <row r="26" spans="1:13" ht="12" customHeight="1" x14ac:dyDescent="0.25">
      <c r="A26" s="13">
        <v>150</v>
      </c>
      <c r="B26" s="14">
        <v>41772</v>
      </c>
      <c r="C26" s="15" t="s">
        <v>31</v>
      </c>
      <c r="D26" s="25">
        <v>800</v>
      </c>
      <c r="E26" s="15" t="s">
        <v>11</v>
      </c>
      <c r="F26" s="17">
        <v>715</v>
      </c>
      <c r="G26" s="20" t="s">
        <v>8</v>
      </c>
      <c r="H26" s="7" t="s">
        <v>92</v>
      </c>
      <c r="I26" s="7" t="s">
        <v>90</v>
      </c>
      <c r="J26" s="7" t="s">
        <v>83</v>
      </c>
      <c r="K26" s="7" t="s">
        <v>91</v>
      </c>
    </row>
    <row r="27" spans="1:13" ht="12" customHeight="1" x14ac:dyDescent="0.25">
      <c r="A27" s="13">
        <v>165</v>
      </c>
      <c r="B27" s="14">
        <v>41772</v>
      </c>
      <c r="C27" s="15" t="s">
        <v>32</v>
      </c>
      <c r="D27" s="25">
        <v>800</v>
      </c>
      <c r="E27" s="15" t="s">
        <v>11</v>
      </c>
      <c r="F27" s="17">
        <v>715</v>
      </c>
      <c r="G27" s="20" t="s">
        <v>8</v>
      </c>
      <c r="H27" s="7" t="s">
        <v>92</v>
      </c>
      <c r="I27" s="7" t="s">
        <v>192</v>
      </c>
      <c r="J27" s="7" t="s">
        <v>193</v>
      </c>
      <c r="K27" s="7" t="s">
        <v>194</v>
      </c>
    </row>
    <row r="28" spans="1:13" ht="12" customHeight="1" x14ac:dyDescent="0.25">
      <c r="A28" s="13">
        <v>135</v>
      </c>
      <c r="B28" s="14">
        <v>41771</v>
      </c>
      <c r="C28" s="15" t="s">
        <v>33</v>
      </c>
      <c r="D28" s="25">
        <v>800</v>
      </c>
      <c r="E28" s="15" t="s">
        <v>11</v>
      </c>
      <c r="F28" s="17">
        <v>715</v>
      </c>
      <c r="G28" s="20" t="s">
        <v>8</v>
      </c>
      <c r="H28" s="7" t="s">
        <v>92</v>
      </c>
      <c r="I28" s="7" t="s">
        <v>195</v>
      </c>
      <c r="J28" s="7" t="s">
        <v>196</v>
      </c>
      <c r="K28" s="7" t="s">
        <v>197</v>
      </c>
    </row>
    <row r="29" spans="1:13" ht="12" customHeight="1" x14ac:dyDescent="0.25">
      <c r="A29" s="13">
        <v>177</v>
      </c>
      <c r="B29" s="14">
        <v>41773</v>
      </c>
      <c r="C29" s="15" t="s">
        <v>34</v>
      </c>
      <c r="D29" s="25">
        <v>800</v>
      </c>
      <c r="E29" s="15" t="s">
        <v>11</v>
      </c>
      <c r="F29" s="17">
        <v>715</v>
      </c>
      <c r="G29" s="20" t="s">
        <v>8</v>
      </c>
      <c r="H29" s="7" t="s">
        <v>92</v>
      </c>
      <c r="I29" s="7" t="s">
        <v>238</v>
      </c>
      <c r="J29" s="7" t="s">
        <v>239</v>
      </c>
      <c r="K29" s="7" t="s">
        <v>240</v>
      </c>
    </row>
    <row r="30" spans="1:13" ht="12" customHeight="1" x14ac:dyDescent="0.25">
      <c r="A30" s="13">
        <v>176</v>
      </c>
      <c r="B30" s="14">
        <v>41773</v>
      </c>
      <c r="C30" s="15" t="s">
        <v>35</v>
      </c>
      <c r="D30" s="16">
        <v>7200</v>
      </c>
      <c r="E30" s="15" t="s">
        <v>11</v>
      </c>
      <c r="F30" s="17">
        <v>715</v>
      </c>
      <c r="G30" s="18"/>
      <c r="H30" s="7" t="s">
        <v>92</v>
      </c>
      <c r="I30" s="7" t="s">
        <v>118</v>
      </c>
      <c r="J30" s="7" t="s">
        <v>119</v>
      </c>
      <c r="K30" s="7" t="s">
        <v>120</v>
      </c>
    </row>
    <row r="31" spans="1:13" ht="12" customHeight="1" x14ac:dyDescent="0.25">
      <c r="A31" s="13">
        <v>110</v>
      </c>
      <c r="B31" s="14">
        <v>41768</v>
      </c>
      <c r="C31" s="15" t="s">
        <v>36</v>
      </c>
      <c r="D31" s="16">
        <v>7222.5</v>
      </c>
      <c r="E31" s="15" t="s">
        <v>11</v>
      </c>
      <c r="F31" s="17">
        <v>715</v>
      </c>
      <c r="G31" s="18"/>
      <c r="H31" s="7" t="s">
        <v>85</v>
      </c>
      <c r="I31" s="7" t="s">
        <v>113</v>
      </c>
      <c r="J31" s="7" t="s">
        <v>121</v>
      </c>
      <c r="K31" s="7" t="s">
        <v>122</v>
      </c>
    </row>
    <row r="32" spans="1:13" ht="12" customHeight="1" x14ac:dyDescent="0.25">
      <c r="A32" s="13">
        <v>159</v>
      </c>
      <c r="B32" s="14">
        <v>41772</v>
      </c>
      <c r="C32" s="15" t="s">
        <v>37</v>
      </c>
      <c r="D32" s="25">
        <v>800</v>
      </c>
      <c r="E32" s="15" t="s">
        <v>11</v>
      </c>
      <c r="F32" s="17">
        <v>715</v>
      </c>
      <c r="G32" s="20" t="s">
        <v>8</v>
      </c>
      <c r="H32" s="7" t="s">
        <v>92</v>
      </c>
      <c r="I32" s="7" t="s">
        <v>198</v>
      </c>
      <c r="J32" s="7" t="s">
        <v>83</v>
      </c>
      <c r="K32" s="7" t="s">
        <v>199</v>
      </c>
    </row>
    <row r="33" spans="1:11" ht="12" customHeight="1" x14ac:dyDescent="0.25">
      <c r="A33" s="13">
        <v>181</v>
      </c>
      <c r="B33" s="14">
        <v>41773</v>
      </c>
      <c r="C33" s="15" t="s">
        <v>38</v>
      </c>
      <c r="D33" s="25">
        <v>800</v>
      </c>
      <c r="E33" s="15" t="s">
        <v>11</v>
      </c>
      <c r="F33" s="17">
        <v>715</v>
      </c>
      <c r="G33" s="20" t="s">
        <v>8</v>
      </c>
      <c r="H33" s="7" t="s">
        <v>92</v>
      </c>
      <c r="I33" s="7" t="s">
        <v>123</v>
      </c>
      <c r="J33" s="7" t="s">
        <v>109</v>
      </c>
      <c r="K33" s="7" t="s">
        <v>124</v>
      </c>
    </row>
    <row r="34" spans="1:11" ht="12" customHeight="1" x14ac:dyDescent="0.25">
      <c r="A34" s="13">
        <v>180</v>
      </c>
      <c r="B34" s="14">
        <v>41773</v>
      </c>
      <c r="C34" s="15" t="s">
        <v>39</v>
      </c>
      <c r="D34" s="16">
        <v>7395</v>
      </c>
      <c r="E34" s="15" t="s">
        <v>11</v>
      </c>
      <c r="F34" s="17">
        <v>715</v>
      </c>
      <c r="G34" s="18"/>
      <c r="H34" s="7" t="s">
        <v>92</v>
      </c>
      <c r="I34" s="7" t="s">
        <v>123</v>
      </c>
      <c r="J34" s="7" t="s">
        <v>109</v>
      </c>
      <c r="K34" s="7" t="s">
        <v>124</v>
      </c>
    </row>
    <row r="35" spans="1:11" ht="12" customHeight="1" x14ac:dyDescent="0.25">
      <c r="A35" s="13">
        <v>146</v>
      </c>
      <c r="B35" s="14">
        <v>41772</v>
      </c>
      <c r="C35" s="15" t="s">
        <v>40</v>
      </c>
      <c r="D35" s="25">
        <v>800</v>
      </c>
      <c r="E35" s="15" t="s">
        <v>11</v>
      </c>
      <c r="F35" s="17">
        <v>715</v>
      </c>
      <c r="G35" s="20" t="s">
        <v>8</v>
      </c>
      <c r="H35" s="7" t="s">
        <v>92</v>
      </c>
      <c r="I35" s="7" t="s">
        <v>121</v>
      </c>
      <c r="J35" s="7" t="s">
        <v>200</v>
      </c>
      <c r="K35" s="7" t="s">
        <v>201</v>
      </c>
    </row>
    <row r="36" spans="1:11" ht="12" customHeight="1" x14ac:dyDescent="0.25">
      <c r="A36" s="13">
        <v>164</v>
      </c>
      <c r="B36" s="14">
        <v>41772</v>
      </c>
      <c r="C36" s="15" t="s">
        <v>41</v>
      </c>
      <c r="D36" s="25">
        <v>800</v>
      </c>
      <c r="E36" s="15" t="s">
        <v>11</v>
      </c>
      <c r="F36" s="17">
        <v>715</v>
      </c>
      <c r="G36" s="20" t="s">
        <v>8</v>
      </c>
      <c r="H36" s="7" t="s">
        <v>92</v>
      </c>
      <c r="I36" s="7" t="s">
        <v>202</v>
      </c>
      <c r="J36" s="7" t="s">
        <v>203</v>
      </c>
      <c r="K36" s="7" t="s">
        <v>204</v>
      </c>
    </row>
    <row r="37" spans="1:11" ht="12" customHeight="1" x14ac:dyDescent="0.25">
      <c r="A37" s="13">
        <v>242</v>
      </c>
      <c r="B37" s="14">
        <v>41775</v>
      </c>
      <c r="C37" s="15" t="s">
        <v>42</v>
      </c>
      <c r="D37" s="25">
        <v>800</v>
      </c>
      <c r="E37" s="15" t="s">
        <v>11</v>
      </c>
      <c r="F37" s="17">
        <v>715</v>
      </c>
      <c r="G37" s="20" t="s">
        <v>8</v>
      </c>
      <c r="H37" s="7" t="s">
        <v>92</v>
      </c>
      <c r="I37" s="7" t="s">
        <v>195</v>
      </c>
      <c r="J37" s="7" t="s">
        <v>121</v>
      </c>
      <c r="K37" s="7" t="s">
        <v>241</v>
      </c>
    </row>
    <row r="38" spans="1:11" ht="12" customHeight="1" x14ac:dyDescent="0.25">
      <c r="A38" s="13">
        <v>226</v>
      </c>
      <c r="B38" s="14">
        <v>41775</v>
      </c>
      <c r="C38" s="15" t="s">
        <v>43</v>
      </c>
      <c r="D38" s="25">
        <v>800</v>
      </c>
      <c r="E38" s="15" t="s">
        <v>11</v>
      </c>
      <c r="F38" s="17">
        <v>715</v>
      </c>
      <c r="G38" s="20" t="s">
        <v>8</v>
      </c>
      <c r="H38" s="7" t="s">
        <v>96</v>
      </c>
      <c r="I38" s="7" t="s">
        <v>173</v>
      </c>
      <c r="J38" s="7" t="s">
        <v>174</v>
      </c>
      <c r="K38" s="7" t="s">
        <v>175</v>
      </c>
    </row>
    <row r="39" spans="1:11" ht="12" customHeight="1" x14ac:dyDescent="0.25">
      <c r="A39" s="13">
        <v>190</v>
      </c>
      <c r="B39" s="14">
        <v>41774</v>
      </c>
      <c r="C39" s="15" t="s">
        <v>44</v>
      </c>
      <c r="D39" s="25">
        <v>800</v>
      </c>
      <c r="E39" s="15" t="s">
        <v>11</v>
      </c>
      <c r="F39" s="17">
        <v>715</v>
      </c>
      <c r="G39" s="20" t="s">
        <v>8</v>
      </c>
      <c r="H39" s="7" t="s">
        <v>92</v>
      </c>
      <c r="I39" s="7" t="s">
        <v>118</v>
      </c>
      <c r="J39" s="7" t="s">
        <v>119</v>
      </c>
      <c r="K39" s="7" t="s">
        <v>120</v>
      </c>
    </row>
    <row r="40" spans="1:11" ht="12" customHeight="1" x14ac:dyDescent="0.25">
      <c r="A40" s="13">
        <v>206</v>
      </c>
      <c r="B40" s="14">
        <v>41774</v>
      </c>
      <c r="C40" s="15" t="s">
        <v>45</v>
      </c>
      <c r="D40" s="16">
        <v>3450</v>
      </c>
      <c r="E40" s="15" t="s">
        <v>11</v>
      </c>
      <c r="F40" s="17">
        <v>715</v>
      </c>
      <c r="G40" s="18"/>
      <c r="H40" s="7" t="s">
        <v>96</v>
      </c>
      <c r="I40" s="7" t="s">
        <v>121</v>
      </c>
      <c r="J40" s="7" t="s">
        <v>125</v>
      </c>
      <c r="K40" s="7" t="s">
        <v>126</v>
      </c>
    </row>
    <row r="41" spans="1:11" ht="12" customHeight="1" x14ac:dyDescent="0.25">
      <c r="A41" s="13">
        <v>270</v>
      </c>
      <c r="B41" s="14">
        <v>41778</v>
      </c>
      <c r="C41" s="15" t="s">
        <v>46</v>
      </c>
      <c r="D41" s="25">
        <v>800</v>
      </c>
      <c r="E41" s="15" t="s">
        <v>11</v>
      </c>
      <c r="F41" s="17">
        <v>715</v>
      </c>
      <c r="G41" s="20" t="s">
        <v>8</v>
      </c>
      <c r="H41" s="7" t="s">
        <v>96</v>
      </c>
      <c r="I41" s="7" t="s">
        <v>205</v>
      </c>
      <c r="J41" s="7" t="s">
        <v>195</v>
      </c>
      <c r="K41" s="7" t="s">
        <v>206</v>
      </c>
    </row>
    <row r="42" spans="1:11" ht="12" customHeight="1" x14ac:dyDescent="0.25">
      <c r="A42" s="13">
        <v>328</v>
      </c>
      <c r="B42" s="14">
        <v>41780</v>
      </c>
      <c r="C42" s="15" t="s">
        <v>47</v>
      </c>
      <c r="D42" s="16">
        <v>5000</v>
      </c>
      <c r="E42" s="15" t="s">
        <v>11</v>
      </c>
      <c r="F42" s="17">
        <v>715</v>
      </c>
      <c r="G42" s="18"/>
      <c r="H42" s="7" t="s">
        <v>130</v>
      </c>
      <c r="I42" s="7" t="s">
        <v>127</v>
      </c>
      <c r="J42" s="7" t="s">
        <v>128</v>
      </c>
      <c r="K42" s="7" t="s">
        <v>129</v>
      </c>
    </row>
    <row r="43" spans="1:11" ht="12" customHeight="1" x14ac:dyDescent="0.25">
      <c r="A43" s="13">
        <v>186</v>
      </c>
      <c r="B43" s="14">
        <v>41773</v>
      </c>
      <c r="C43" s="15" t="s">
        <v>48</v>
      </c>
      <c r="D43" s="16">
        <v>4305</v>
      </c>
      <c r="E43" s="15" t="s">
        <v>11</v>
      </c>
      <c r="F43" s="17">
        <v>715</v>
      </c>
      <c r="G43" s="18"/>
      <c r="H43" s="7" t="s">
        <v>89</v>
      </c>
      <c r="I43" s="7" t="s">
        <v>86</v>
      </c>
      <c r="J43" s="7" t="s">
        <v>87</v>
      </c>
      <c r="K43" s="7" t="s">
        <v>88</v>
      </c>
    </row>
    <row r="44" spans="1:11" ht="12" customHeight="1" x14ac:dyDescent="0.25">
      <c r="A44" s="13">
        <v>273</v>
      </c>
      <c r="B44" s="14">
        <v>41778</v>
      </c>
      <c r="C44" s="15" t="s">
        <v>49</v>
      </c>
      <c r="D44" s="16">
        <v>1980</v>
      </c>
      <c r="E44" s="15" t="s">
        <v>11</v>
      </c>
      <c r="F44" s="17">
        <v>715</v>
      </c>
      <c r="G44" s="18"/>
      <c r="H44" s="7" t="s">
        <v>92</v>
      </c>
      <c r="I44" s="7" t="s">
        <v>112</v>
      </c>
      <c r="J44" s="7" t="s">
        <v>113</v>
      </c>
      <c r="K44" s="7" t="s">
        <v>114</v>
      </c>
    </row>
    <row r="45" spans="1:11" ht="12" customHeight="1" x14ac:dyDescent="0.25">
      <c r="A45" s="13">
        <v>340</v>
      </c>
      <c r="B45" s="14">
        <v>41781</v>
      </c>
      <c r="C45" s="15" t="s">
        <v>50</v>
      </c>
      <c r="D45" s="16">
        <v>3615</v>
      </c>
      <c r="E45" s="15" t="s">
        <v>11</v>
      </c>
      <c r="F45" s="17">
        <v>715</v>
      </c>
      <c r="G45" s="18"/>
      <c r="H45" s="7" t="s">
        <v>92</v>
      </c>
      <c r="I45" s="7" t="s">
        <v>224</v>
      </c>
      <c r="J45" s="7" t="s">
        <v>225</v>
      </c>
      <c r="K45" s="7" t="s">
        <v>226</v>
      </c>
    </row>
    <row r="46" spans="1:11" ht="12" customHeight="1" x14ac:dyDescent="0.25">
      <c r="A46" s="13">
        <v>350</v>
      </c>
      <c r="B46" s="14">
        <v>41781</v>
      </c>
      <c r="C46" s="15" t="s">
        <v>51</v>
      </c>
      <c r="D46" s="16">
        <v>3615</v>
      </c>
      <c r="E46" s="15" t="s">
        <v>11</v>
      </c>
      <c r="F46" s="17">
        <v>715</v>
      </c>
      <c r="G46" s="18"/>
      <c r="H46" s="7" t="s">
        <v>92</v>
      </c>
      <c r="I46" s="7" t="s">
        <v>131</v>
      </c>
      <c r="J46" s="7" t="s">
        <v>121</v>
      </c>
      <c r="K46" s="7" t="s">
        <v>132</v>
      </c>
    </row>
    <row r="47" spans="1:11" ht="12" customHeight="1" x14ac:dyDescent="0.25">
      <c r="A47" s="13">
        <v>376</v>
      </c>
      <c r="B47" s="14">
        <v>41782</v>
      </c>
      <c r="C47" s="15" t="s">
        <v>52</v>
      </c>
      <c r="D47" s="16">
        <v>3250</v>
      </c>
      <c r="E47" s="15" t="s">
        <v>11</v>
      </c>
      <c r="F47" s="17">
        <v>715</v>
      </c>
      <c r="G47" s="18"/>
      <c r="H47" s="7" t="s">
        <v>96</v>
      </c>
      <c r="I47" s="7" t="s">
        <v>100</v>
      </c>
      <c r="J47" s="7" t="s">
        <v>227</v>
      </c>
      <c r="K47" s="7" t="s">
        <v>228</v>
      </c>
    </row>
    <row r="48" spans="1:11" ht="12" customHeight="1" x14ac:dyDescent="0.25">
      <c r="A48" s="13">
        <v>375</v>
      </c>
      <c r="B48" s="14">
        <v>41782</v>
      </c>
      <c r="C48" s="15" t="s">
        <v>53</v>
      </c>
      <c r="D48" s="16">
        <v>3500</v>
      </c>
      <c r="E48" s="15" t="s">
        <v>11</v>
      </c>
      <c r="F48" s="17">
        <v>715</v>
      </c>
      <c r="G48" s="18"/>
      <c r="H48" s="7" t="s">
        <v>92</v>
      </c>
      <c r="I48" s="7" t="s">
        <v>118</v>
      </c>
      <c r="J48" s="7" t="s">
        <v>119</v>
      </c>
      <c r="K48" s="7" t="s">
        <v>120</v>
      </c>
    </row>
    <row r="49" spans="1:11" ht="12" customHeight="1" x14ac:dyDescent="0.25">
      <c r="A49" s="13">
        <v>2</v>
      </c>
      <c r="B49" s="14">
        <v>41761</v>
      </c>
      <c r="C49" s="15" t="s">
        <v>54</v>
      </c>
      <c r="D49" s="16">
        <v>3950</v>
      </c>
      <c r="E49" s="15" t="s">
        <v>11</v>
      </c>
      <c r="F49" s="17">
        <v>715</v>
      </c>
      <c r="G49" s="18"/>
      <c r="H49" s="7" t="s">
        <v>89</v>
      </c>
      <c r="I49" s="7" t="s">
        <v>133</v>
      </c>
      <c r="J49" s="7" t="s">
        <v>134</v>
      </c>
      <c r="K49" s="7" t="s">
        <v>135</v>
      </c>
    </row>
    <row r="50" spans="1:11" ht="12" customHeight="1" x14ac:dyDescent="0.25">
      <c r="A50" s="13">
        <v>5</v>
      </c>
      <c r="B50" s="14">
        <v>41761</v>
      </c>
      <c r="C50" s="15" t="s">
        <v>55</v>
      </c>
      <c r="D50" s="16">
        <v>3243</v>
      </c>
      <c r="E50" s="15" t="s">
        <v>11</v>
      </c>
      <c r="F50" s="17">
        <v>715</v>
      </c>
      <c r="G50" s="18"/>
      <c r="H50" s="7" t="s">
        <v>96</v>
      </c>
      <c r="I50" s="7" t="s">
        <v>136</v>
      </c>
      <c r="J50" s="7" t="s">
        <v>137</v>
      </c>
      <c r="K50" s="7" t="s">
        <v>138</v>
      </c>
    </row>
    <row r="51" spans="1:11" ht="12" customHeight="1" x14ac:dyDescent="0.25">
      <c r="A51" s="13">
        <v>32</v>
      </c>
      <c r="B51" s="14">
        <v>41764</v>
      </c>
      <c r="C51" s="15" t="s">
        <v>56</v>
      </c>
      <c r="D51" s="16">
        <v>3760</v>
      </c>
      <c r="E51" s="15" t="s">
        <v>11</v>
      </c>
      <c r="F51" s="17">
        <v>715</v>
      </c>
      <c r="G51" s="18"/>
      <c r="H51" s="7" t="s">
        <v>96</v>
      </c>
      <c r="I51" s="7" t="s">
        <v>139</v>
      </c>
      <c r="J51" s="7" t="s">
        <v>140</v>
      </c>
      <c r="K51" s="7" t="s">
        <v>141</v>
      </c>
    </row>
    <row r="52" spans="1:11" ht="12" customHeight="1" x14ac:dyDescent="0.25">
      <c r="A52" s="13">
        <v>40</v>
      </c>
      <c r="B52" s="14">
        <v>41764</v>
      </c>
      <c r="C52" s="15" t="s">
        <v>57</v>
      </c>
      <c r="D52" s="16">
        <v>3243</v>
      </c>
      <c r="E52" s="15" t="s">
        <v>11</v>
      </c>
      <c r="F52" s="17">
        <v>715</v>
      </c>
      <c r="G52" s="18"/>
      <c r="H52" s="7" t="s">
        <v>96</v>
      </c>
      <c r="I52" s="7" t="s">
        <v>142</v>
      </c>
      <c r="J52" s="7" t="s">
        <v>143</v>
      </c>
      <c r="K52" s="7" t="s">
        <v>144</v>
      </c>
    </row>
    <row r="53" spans="1:11" ht="12" customHeight="1" x14ac:dyDescent="0.25">
      <c r="A53" s="13">
        <v>51</v>
      </c>
      <c r="B53" s="14">
        <v>41764</v>
      </c>
      <c r="C53" s="15" t="s">
        <v>58</v>
      </c>
      <c r="D53" s="16">
        <v>3240</v>
      </c>
      <c r="E53" s="15" t="s">
        <v>11</v>
      </c>
      <c r="F53" s="17">
        <v>715</v>
      </c>
      <c r="G53" s="18"/>
      <c r="H53" s="7" t="s">
        <v>96</v>
      </c>
      <c r="I53" s="7" t="s">
        <v>145</v>
      </c>
      <c r="J53" s="7" t="s">
        <v>146</v>
      </c>
      <c r="K53" s="7" t="s">
        <v>147</v>
      </c>
    </row>
    <row r="54" spans="1:11" ht="12" customHeight="1" x14ac:dyDescent="0.25">
      <c r="A54" s="13">
        <v>52</v>
      </c>
      <c r="B54" s="14">
        <v>41764</v>
      </c>
      <c r="C54" s="15" t="s">
        <v>59</v>
      </c>
      <c r="D54" s="16">
        <v>3240</v>
      </c>
      <c r="E54" s="15" t="s">
        <v>11</v>
      </c>
      <c r="F54" s="17">
        <v>715</v>
      </c>
      <c r="G54" s="18"/>
      <c r="H54" s="7" t="s">
        <v>96</v>
      </c>
      <c r="I54" s="7" t="s">
        <v>148</v>
      </c>
      <c r="J54" s="7" t="s">
        <v>149</v>
      </c>
      <c r="K54" s="7" t="s">
        <v>150</v>
      </c>
    </row>
    <row r="55" spans="1:11" ht="12" customHeight="1" x14ac:dyDescent="0.25">
      <c r="A55" s="13">
        <v>54</v>
      </c>
      <c r="B55" s="14">
        <v>41764</v>
      </c>
      <c r="C55" s="15" t="s">
        <v>60</v>
      </c>
      <c r="D55" s="16">
        <v>3250</v>
      </c>
      <c r="E55" s="15" t="s">
        <v>11</v>
      </c>
      <c r="F55" s="17">
        <v>715</v>
      </c>
      <c r="G55" s="18"/>
      <c r="H55" s="7" t="s">
        <v>96</v>
      </c>
      <c r="I55" s="7" t="s">
        <v>151</v>
      </c>
      <c r="J55" s="7" t="s">
        <v>152</v>
      </c>
      <c r="K55" s="7" t="s">
        <v>153</v>
      </c>
    </row>
    <row r="56" spans="1:11" ht="12" customHeight="1" x14ac:dyDescent="0.25">
      <c r="A56" s="13">
        <v>64</v>
      </c>
      <c r="B56" s="14">
        <v>41765</v>
      </c>
      <c r="C56" s="15" t="s">
        <v>61</v>
      </c>
      <c r="D56" s="16">
        <v>3240</v>
      </c>
      <c r="E56" s="15" t="s">
        <v>11</v>
      </c>
      <c r="F56" s="17">
        <v>715</v>
      </c>
      <c r="G56" s="18"/>
      <c r="H56" s="7" t="s">
        <v>89</v>
      </c>
      <c r="I56" s="7" t="s">
        <v>264</v>
      </c>
      <c r="J56" s="7" t="s">
        <v>265</v>
      </c>
      <c r="K56" s="7" t="s">
        <v>266</v>
      </c>
    </row>
    <row r="57" spans="1:11" ht="12" customHeight="1" x14ac:dyDescent="0.25">
      <c r="A57" s="13">
        <v>66</v>
      </c>
      <c r="B57" s="14">
        <v>41765</v>
      </c>
      <c r="C57" s="15" t="s">
        <v>62</v>
      </c>
      <c r="D57" s="16">
        <v>3243</v>
      </c>
      <c r="E57" s="15" t="s">
        <v>11</v>
      </c>
      <c r="F57" s="17">
        <v>715</v>
      </c>
      <c r="G57" s="18"/>
      <c r="H57" s="7" t="s">
        <v>85</v>
      </c>
      <c r="I57" s="7" t="s">
        <v>265</v>
      </c>
      <c r="J57" s="7" t="s">
        <v>267</v>
      </c>
      <c r="K57" s="7" t="s">
        <v>268</v>
      </c>
    </row>
    <row r="58" spans="1:11" ht="12" customHeight="1" x14ac:dyDescent="0.25">
      <c r="A58" s="13">
        <v>149</v>
      </c>
      <c r="B58" s="14">
        <v>41772</v>
      </c>
      <c r="C58" s="15" t="s">
        <v>63</v>
      </c>
      <c r="D58" s="25">
        <v>800</v>
      </c>
      <c r="E58" s="15" t="s">
        <v>11</v>
      </c>
      <c r="F58" s="17">
        <v>715</v>
      </c>
      <c r="G58" s="20" t="s">
        <v>8</v>
      </c>
      <c r="H58" s="7" t="s">
        <v>92</v>
      </c>
      <c r="I58" s="7" t="s">
        <v>207</v>
      </c>
      <c r="J58" s="7" t="s">
        <v>208</v>
      </c>
      <c r="K58" s="7" t="s">
        <v>209</v>
      </c>
    </row>
    <row r="59" spans="1:11" ht="12" customHeight="1" x14ac:dyDescent="0.25">
      <c r="A59" s="13">
        <v>175</v>
      </c>
      <c r="B59" s="14">
        <v>41773</v>
      </c>
      <c r="C59" s="15" t="s">
        <v>64</v>
      </c>
      <c r="D59" s="16">
        <v>3450</v>
      </c>
      <c r="E59" s="15" t="s">
        <v>11</v>
      </c>
      <c r="F59" s="17">
        <v>715</v>
      </c>
      <c r="G59" s="18"/>
      <c r="H59" s="7" t="s">
        <v>96</v>
      </c>
      <c r="I59" s="7" t="s">
        <v>154</v>
      </c>
      <c r="J59" s="7" t="s">
        <v>104</v>
      </c>
      <c r="K59" s="7" t="s">
        <v>155</v>
      </c>
    </row>
    <row r="60" spans="1:11" ht="12" customHeight="1" x14ac:dyDescent="0.25">
      <c r="A60" s="13">
        <v>178</v>
      </c>
      <c r="B60" s="14">
        <v>41773</v>
      </c>
      <c r="C60" s="15" t="s">
        <v>65</v>
      </c>
      <c r="D60" s="16">
        <v>4200</v>
      </c>
      <c r="E60" s="15" t="s">
        <v>11</v>
      </c>
      <c r="F60" s="17">
        <v>715</v>
      </c>
      <c r="G60" s="18"/>
      <c r="H60" s="7" t="s">
        <v>85</v>
      </c>
      <c r="I60" s="7" t="s">
        <v>195</v>
      </c>
      <c r="J60" s="7" t="s">
        <v>229</v>
      </c>
      <c r="K60" s="7" t="s">
        <v>230</v>
      </c>
    </row>
    <row r="61" spans="1:11" ht="12" customHeight="1" x14ac:dyDescent="0.25">
      <c r="A61" s="13">
        <v>378</v>
      </c>
      <c r="B61" s="14">
        <v>41782</v>
      </c>
      <c r="C61" s="15" t="s">
        <v>66</v>
      </c>
      <c r="D61" s="25">
        <v>800</v>
      </c>
      <c r="E61" s="15" t="s">
        <v>11</v>
      </c>
      <c r="F61" s="17">
        <v>715</v>
      </c>
      <c r="G61" s="20" t="s">
        <v>8</v>
      </c>
      <c r="H61" s="7" t="s">
        <v>92</v>
      </c>
      <c r="I61" s="7" t="s">
        <v>156</v>
      </c>
      <c r="J61" s="7" t="s">
        <v>157</v>
      </c>
      <c r="K61" s="7" t="s">
        <v>158</v>
      </c>
    </row>
    <row r="62" spans="1:11" ht="12" customHeight="1" x14ac:dyDescent="0.25">
      <c r="A62" s="13">
        <v>418</v>
      </c>
      <c r="B62" s="14">
        <v>41785</v>
      </c>
      <c r="C62" s="15" t="s">
        <v>67</v>
      </c>
      <c r="D62" s="16">
        <v>3600</v>
      </c>
      <c r="E62" s="15" t="s">
        <v>11</v>
      </c>
      <c r="F62" s="17">
        <v>715</v>
      </c>
      <c r="G62" s="18"/>
      <c r="H62" s="7" t="s">
        <v>96</v>
      </c>
      <c r="I62" s="7" t="s">
        <v>159</v>
      </c>
      <c r="J62" s="7" t="s">
        <v>160</v>
      </c>
      <c r="K62" s="7" t="s">
        <v>161</v>
      </c>
    </row>
    <row r="63" spans="1:11" ht="12" customHeight="1" x14ac:dyDescent="0.25">
      <c r="A63" s="13">
        <v>419</v>
      </c>
      <c r="B63" s="14">
        <v>41785</v>
      </c>
      <c r="C63" s="15" t="s">
        <v>68</v>
      </c>
      <c r="D63" s="16">
        <v>3600</v>
      </c>
      <c r="E63" s="15" t="s">
        <v>11</v>
      </c>
      <c r="F63" s="17">
        <v>715</v>
      </c>
      <c r="G63" s="18"/>
      <c r="H63" s="7" t="s">
        <v>96</v>
      </c>
      <c r="I63" s="7" t="s">
        <v>159</v>
      </c>
      <c r="J63" s="7" t="s">
        <v>160</v>
      </c>
      <c r="K63" s="7" t="s">
        <v>161</v>
      </c>
    </row>
    <row r="64" spans="1:11" ht="12" customHeight="1" x14ac:dyDescent="0.25">
      <c r="A64" s="13">
        <v>423</v>
      </c>
      <c r="B64" s="14">
        <v>41785</v>
      </c>
      <c r="C64" s="15" t="s">
        <v>69</v>
      </c>
      <c r="D64" s="25">
        <v>800</v>
      </c>
      <c r="E64" s="15" t="s">
        <v>11</v>
      </c>
      <c r="F64" s="17">
        <v>715</v>
      </c>
      <c r="G64" s="20" t="s">
        <v>8</v>
      </c>
      <c r="H64" s="7" t="s">
        <v>92</v>
      </c>
      <c r="I64" s="7" t="s">
        <v>162</v>
      </c>
      <c r="J64" s="7" t="s">
        <v>163</v>
      </c>
      <c r="K64" s="7" t="s">
        <v>164</v>
      </c>
    </row>
    <row r="65" spans="1:11" ht="12" customHeight="1" x14ac:dyDescent="0.25">
      <c r="A65" s="13">
        <v>429</v>
      </c>
      <c r="B65" s="14">
        <v>41786</v>
      </c>
      <c r="C65" s="15" t="s">
        <v>70</v>
      </c>
      <c r="D65" s="25">
        <v>800</v>
      </c>
      <c r="E65" s="15" t="s">
        <v>11</v>
      </c>
      <c r="F65" s="17">
        <v>715</v>
      </c>
      <c r="G65" s="20" t="s">
        <v>8</v>
      </c>
      <c r="H65" s="7" t="s">
        <v>92</v>
      </c>
      <c r="I65" s="7" t="s">
        <v>101</v>
      </c>
      <c r="J65" s="7" t="s">
        <v>165</v>
      </c>
      <c r="K65" s="7" t="s">
        <v>166</v>
      </c>
    </row>
    <row r="66" spans="1:11" ht="12" customHeight="1" x14ac:dyDescent="0.25">
      <c r="A66" s="13">
        <v>430</v>
      </c>
      <c r="B66" s="14">
        <v>41786</v>
      </c>
      <c r="C66" s="15" t="s">
        <v>71</v>
      </c>
      <c r="D66" s="25">
        <v>800</v>
      </c>
      <c r="E66" s="15" t="s">
        <v>11</v>
      </c>
      <c r="F66" s="17">
        <v>715</v>
      </c>
      <c r="G66" s="20" t="s">
        <v>8</v>
      </c>
      <c r="H66" s="7" t="s">
        <v>92</v>
      </c>
      <c r="I66" s="7" t="s">
        <v>167</v>
      </c>
      <c r="J66" s="7" t="s">
        <v>168</v>
      </c>
      <c r="K66" s="7" t="s">
        <v>169</v>
      </c>
    </row>
    <row r="67" spans="1:11" ht="12" customHeight="1" x14ac:dyDescent="0.25">
      <c r="A67" s="13">
        <v>460</v>
      </c>
      <c r="B67" s="14">
        <v>41786</v>
      </c>
      <c r="C67" s="15" t="s">
        <v>72</v>
      </c>
      <c r="D67" s="16">
        <v>4350</v>
      </c>
      <c r="E67" s="15" t="s">
        <v>11</v>
      </c>
      <c r="F67" s="17">
        <v>715</v>
      </c>
      <c r="G67" s="18"/>
      <c r="H67" s="7" t="s">
        <v>96</v>
      </c>
      <c r="I67" s="7" t="s">
        <v>170</v>
      </c>
      <c r="J67" s="7" t="s">
        <v>171</v>
      </c>
      <c r="K67" s="7" t="s">
        <v>172</v>
      </c>
    </row>
    <row r="68" spans="1:11" ht="12" customHeight="1" x14ac:dyDescent="0.25">
      <c r="A68" s="13">
        <v>468</v>
      </c>
      <c r="B68" s="14">
        <v>41787</v>
      </c>
      <c r="C68" s="15" t="s">
        <v>73</v>
      </c>
      <c r="D68" s="16">
        <v>3777.5</v>
      </c>
      <c r="E68" s="15" t="s">
        <v>11</v>
      </c>
      <c r="F68" s="17">
        <v>715</v>
      </c>
      <c r="G68" s="18"/>
      <c r="H68" s="7" t="s">
        <v>96</v>
      </c>
      <c r="I68" s="7" t="s">
        <v>173</v>
      </c>
      <c r="J68" s="7" t="s">
        <v>174</v>
      </c>
      <c r="K68" s="7" t="s">
        <v>175</v>
      </c>
    </row>
    <row r="69" spans="1:11" ht="12" customHeight="1" x14ac:dyDescent="0.25">
      <c r="A69" s="13">
        <v>472</v>
      </c>
      <c r="B69" s="14">
        <v>41787</v>
      </c>
      <c r="C69" s="15" t="s">
        <v>74</v>
      </c>
      <c r="D69" s="16">
        <v>13530</v>
      </c>
      <c r="E69" s="15" t="s">
        <v>11</v>
      </c>
      <c r="F69" s="17">
        <v>715</v>
      </c>
      <c r="G69" s="18"/>
      <c r="H69" s="7" t="s">
        <v>85</v>
      </c>
      <c r="I69" s="7" t="s">
        <v>176</v>
      </c>
      <c r="J69" s="7" t="s">
        <v>177</v>
      </c>
      <c r="K69" s="7" t="s">
        <v>178</v>
      </c>
    </row>
    <row r="70" spans="1:11" ht="12" customHeight="1" x14ac:dyDescent="0.25">
      <c r="A70" s="13">
        <v>477</v>
      </c>
      <c r="B70" s="14">
        <v>41787</v>
      </c>
      <c r="C70" s="15" t="s">
        <v>75</v>
      </c>
      <c r="D70" s="16">
        <v>2765</v>
      </c>
      <c r="E70" s="15" t="s">
        <v>11</v>
      </c>
      <c r="F70" s="17">
        <v>715</v>
      </c>
      <c r="G70" s="18"/>
      <c r="H70" s="7" t="s">
        <v>85</v>
      </c>
      <c r="I70" s="7" t="s">
        <v>179</v>
      </c>
      <c r="J70" s="7" t="s">
        <v>121</v>
      </c>
      <c r="K70" s="7" t="s">
        <v>180</v>
      </c>
    </row>
    <row r="71" spans="1:11" ht="12" customHeight="1" x14ac:dyDescent="0.25">
      <c r="A71" s="13">
        <v>478</v>
      </c>
      <c r="B71" s="14">
        <v>41787</v>
      </c>
      <c r="C71" s="15" t="s">
        <v>76</v>
      </c>
      <c r="D71" s="16">
        <v>2765</v>
      </c>
      <c r="E71" s="15" t="s">
        <v>11</v>
      </c>
      <c r="F71" s="17">
        <v>715</v>
      </c>
      <c r="G71" s="18"/>
      <c r="H71" s="7" t="s">
        <v>85</v>
      </c>
      <c r="I71" s="7" t="s">
        <v>133</v>
      </c>
      <c r="J71" s="7" t="s">
        <v>181</v>
      </c>
      <c r="K71" s="7" t="s">
        <v>182</v>
      </c>
    </row>
    <row r="72" spans="1:11" ht="12" customHeight="1" x14ac:dyDescent="0.25">
      <c r="A72" s="13">
        <v>561</v>
      </c>
      <c r="B72" s="14">
        <v>41789</v>
      </c>
      <c r="C72" s="15" t="s">
        <v>77</v>
      </c>
      <c r="D72" s="16">
        <v>3945</v>
      </c>
      <c r="E72" s="15" t="s">
        <v>11</v>
      </c>
      <c r="F72" s="17">
        <v>715</v>
      </c>
      <c r="G72" s="18"/>
      <c r="H72" s="7" t="s">
        <v>89</v>
      </c>
      <c r="I72" s="7" t="s">
        <v>110</v>
      </c>
      <c r="J72" s="7" t="s">
        <v>183</v>
      </c>
      <c r="K72" s="7" t="s">
        <v>184</v>
      </c>
    </row>
    <row r="73" spans="1:11" ht="12" customHeight="1" x14ac:dyDescent="0.25">
      <c r="A73" s="13">
        <v>563</v>
      </c>
      <c r="B73" s="14">
        <v>41789</v>
      </c>
      <c r="C73" s="15" t="s">
        <v>78</v>
      </c>
      <c r="D73" s="16">
        <v>3945</v>
      </c>
      <c r="E73" s="15" t="s">
        <v>11</v>
      </c>
      <c r="F73" s="17">
        <v>715</v>
      </c>
      <c r="G73" s="18"/>
      <c r="H73" s="7" t="s">
        <v>89</v>
      </c>
      <c r="I73" s="7" t="s">
        <v>185</v>
      </c>
      <c r="J73" s="7" t="s">
        <v>186</v>
      </c>
      <c r="K73" s="7" t="s">
        <v>187</v>
      </c>
    </row>
    <row r="74" spans="1:11" ht="12" customHeight="1" x14ac:dyDescent="0.25">
      <c r="A74" s="13">
        <v>564</v>
      </c>
      <c r="B74" s="14">
        <v>41789</v>
      </c>
      <c r="C74" s="15" t="s">
        <v>79</v>
      </c>
      <c r="D74" s="16">
        <v>3945</v>
      </c>
      <c r="E74" s="15" t="s">
        <v>11</v>
      </c>
      <c r="F74" s="17">
        <v>715</v>
      </c>
      <c r="G74" s="18"/>
      <c r="H74" s="7" t="s">
        <v>89</v>
      </c>
      <c r="I74" s="7" t="s">
        <v>83</v>
      </c>
      <c r="J74" s="7" t="s">
        <v>188</v>
      </c>
      <c r="K74" s="7" t="s">
        <v>189</v>
      </c>
    </row>
    <row r="75" spans="1:11" ht="12" customHeight="1" x14ac:dyDescent="0.25">
      <c r="A75" s="13">
        <v>525</v>
      </c>
      <c r="B75" s="14">
        <v>41789</v>
      </c>
      <c r="C75" s="15" t="s">
        <v>80</v>
      </c>
      <c r="D75" s="25">
        <v>800</v>
      </c>
      <c r="E75" s="15" t="s">
        <v>11</v>
      </c>
      <c r="F75" s="17">
        <v>715</v>
      </c>
      <c r="G75" s="20" t="s">
        <v>8</v>
      </c>
      <c r="H75" s="7" t="s">
        <v>92</v>
      </c>
      <c r="I75" s="7" t="s">
        <v>121</v>
      </c>
      <c r="J75" s="7" t="s">
        <v>190</v>
      </c>
      <c r="K75" s="7" t="s">
        <v>191</v>
      </c>
    </row>
    <row r="76" spans="1:11" ht="12" customHeight="1" x14ac:dyDescent="0.25">
      <c r="A76" s="13">
        <v>549</v>
      </c>
      <c r="B76" s="14">
        <v>41789</v>
      </c>
      <c r="C76" s="15" t="s">
        <v>81</v>
      </c>
      <c r="D76" s="16">
        <v>2895</v>
      </c>
      <c r="E76" s="15" t="s">
        <v>11</v>
      </c>
      <c r="F76" s="17">
        <v>715</v>
      </c>
      <c r="G76" s="18"/>
      <c r="H76" s="7" t="s">
        <v>85</v>
      </c>
      <c r="I76" s="7" t="s">
        <v>133</v>
      </c>
      <c r="J76" s="7" t="s">
        <v>231</v>
      </c>
      <c r="K76" s="7" t="s">
        <v>232</v>
      </c>
    </row>
    <row r="77" spans="1:11" ht="12" customHeight="1" x14ac:dyDescent="0.25">
      <c r="A77" s="13"/>
      <c r="B77" s="14"/>
      <c r="C77" s="21" t="s">
        <v>9</v>
      </c>
      <c r="D77" s="22">
        <f>SUM(D6:D76)</f>
        <v>222988.5</v>
      </c>
      <c r="E77" s="15"/>
      <c r="F77" s="17"/>
      <c r="G77" s="18"/>
    </row>
    <row r="78" spans="1:11" ht="12" customHeight="1" x14ac:dyDescent="0.25">
      <c r="A78" s="13"/>
      <c r="B78" s="14"/>
      <c r="C78" s="21"/>
      <c r="D78" s="22"/>
      <c r="E78" s="15"/>
      <c r="F78" s="17"/>
      <c r="G78" s="18"/>
    </row>
    <row r="79" spans="1:11" ht="12" customHeight="1" x14ac:dyDescent="0.25">
      <c r="A79" s="13"/>
      <c r="B79" s="14">
        <v>41781</v>
      </c>
      <c r="C79" s="48" t="s">
        <v>259</v>
      </c>
      <c r="D79" s="49">
        <v>3450</v>
      </c>
      <c r="E79" s="15"/>
      <c r="F79" s="17"/>
      <c r="G79" s="18"/>
    </row>
    <row r="80" spans="1:11" ht="12" customHeight="1" x14ac:dyDescent="0.25">
      <c r="A80" s="13"/>
      <c r="B80" s="14">
        <v>41789</v>
      </c>
      <c r="C80" s="48" t="s">
        <v>259</v>
      </c>
      <c r="D80" s="49">
        <v>3450</v>
      </c>
      <c r="E80" s="15"/>
      <c r="F80" s="17"/>
      <c r="G80" s="18"/>
    </row>
    <row r="81" spans="1:7" ht="12" customHeight="1" x14ac:dyDescent="0.25">
      <c r="A81" s="13"/>
      <c r="B81" s="14"/>
      <c r="C81" s="24" t="s">
        <v>260</v>
      </c>
      <c r="D81" s="22">
        <f>SUM(D79:D80)</f>
        <v>6900</v>
      </c>
      <c r="E81" s="15"/>
      <c r="F81" s="17"/>
      <c r="G81" s="18"/>
    </row>
    <row r="82" spans="1:7" ht="12" customHeight="1" x14ac:dyDescent="0.25">
      <c r="C82" s="24" t="s">
        <v>243</v>
      </c>
      <c r="D82" s="50">
        <f>D21+D22+D25+D26+D27+D28+D29+D32+D33+D35+D36+D37+D38+D39+D41+D58+D61+D64+D65+D66+D75</f>
        <v>16800</v>
      </c>
    </row>
    <row r="83" spans="1:7" ht="12" customHeight="1" x14ac:dyDescent="0.25">
      <c r="C83" s="24"/>
      <c r="D83" s="26"/>
    </row>
    <row r="84" spans="1:7" ht="12" customHeight="1" x14ac:dyDescent="0.25">
      <c r="C84" s="27" t="s">
        <v>258</v>
      </c>
      <c r="D84" s="28">
        <f>D77+D81-D82</f>
        <v>213088.5</v>
      </c>
    </row>
  </sheetData>
  <mergeCells count="2">
    <mergeCell ref="A1:E1"/>
    <mergeCell ref="A2:E2"/>
  </mergeCells>
  <pageMargins left="0.7" right="0.7" top="0.75" bottom="0.75" header="0.3" footer="0.3"/>
  <pageSetup scale="61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8" sqref="B18"/>
    </sheetView>
  </sheetViews>
  <sheetFormatPr baseColWidth="10" defaultRowHeight="12.75" x14ac:dyDescent="0.25"/>
  <cols>
    <col min="1" max="1" width="46.1640625" bestFit="1" customWidth="1"/>
    <col min="2" max="2" width="41.33203125" bestFit="1" customWidth="1"/>
    <col min="3" max="3" width="71.33203125" customWidth="1"/>
  </cols>
  <sheetData>
    <row r="1" spans="1:7" ht="20.25" x14ac:dyDescent="0.35">
      <c r="A1" s="29"/>
      <c r="B1" s="30" t="s">
        <v>255</v>
      </c>
      <c r="C1" s="30"/>
      <c r="D1" s="30"/>
      <c r="E1" s="31"/>
      <c r="F1" s="31"/>
      <c r="G1" s="31"/>
    </row>
    <row r="2" spans="1:7" ht="13.5" x14ac:dyDescent="0.25">
      <c r="A2" s="32"/>
      <c r="B2" s="32"/>
      <c r="C2" s="32"/>
      <c r="D2" s="32"/>
      <c r="E2" s="31"/>
      <c r="F2" s="31"/>
      <c r="G2" s="31"/>
    </row>
    <row r="3" spans="1:7" ht="13.5" x14ac:dyDescent="0.25">
      <c r="A3" s="33" t="s">
        <v>4</v>
      </c>
      <c r="B3" s="34" t="s">
        <v>244</v>
      </c>
      <c r="C3" s="35"/>
      <c r="D3" s="32"/>
      <c r="E3" s="36"/>
      <c r="F3" s="31"/>
      <c r="G3" s="31"/>
    </row>
    <row r="4" spans="1:7" x14ac:dyDescent="0.25">
      <c r="A4" s="37" t="s">
        <v>245</v>
      </c>
      <c r="B4" s="38">
        <v>10000</v>
      </c>
      <c r="C4" s="39" t="s">
        <v>261</v>
      </c>
      <c r="D4" s="39" t="s">
        <v>246</v>
      </c>
      <c r="E4" s="36"/>
      <c r="F4" s="31"/>
      <c r="G4" s="40"/>
    </row>
    <row r="5" spans="1:7" x14ac:dyDescent="0.25">
      <c r="A5" s="37" t="s">
        <v>247</v>
      </c>
      <c r="B5" s="38">
        <v>19000</v>
      </c>
      <c r="C5" s="39" t="s">
        <v>262</v>
      </c>
      <c r="D5" s="39" t="s">
        <v>246</v>
      </c>
      <c r="E5" s="36"/>
      <c r="F5" s="31"/>
      <c r="G5" s="40"/>
    </row>
    <row r="6" spans="1:7" x14ac:dyDescent="0.25">
      <c r="A6" s="37" t="s">
        <v>85</v>
      </c>
      <c r="B6" s="38">
        <v>32000</v>
      </c>
      <c r="C6" s="39" t="s">
        <v>263</v>
      </c>
      <c r="D6" s="39" t="s">
        <v>248</v>
      </c>
      <c r="E6" s="31"/>
      <c r="F6" s="31"/>
      <c r="G6" s="40"/>
    </row>
    <row r="7" spans="1:7" ht="13.5" x14ac:dyDescent="0.25">
      <c r="A7" s="41" t="s">
        <v>9</v>
      </c>
      <c r="B7" s="42">
        <f>SUM(B4:B6)</f>
        <v>61000</v>
      </c>
      <c r="C7" s="32"/>
      <c r="D7" s="32"/>
      <c r="E7" s="31"/>
      <c r="F7" s="31"/>
      <c r="G7" s="31"/>
    </row>
    <row r="8" spans="1:7" ht="13.5" x14ac:dyDescent="0.25">
      <c r="A8" s="32"/>
      <c r="B8" s="43"/>
      <c r="C8" s="32"/>
      <c r="D8" s="32"/>
      <c r="E8" s="31"/>
      <c r="F8" s="31"/>
      <c r="G8" s="31"/>
    </row>
    <row r="9" spans="1:7" ht="13.5" x14ac:dyDescent="0.25">
      <c r="A9" s="32"/>
      <c r="B9" s="32"/>
      <c r="C9" s="32"/>
      <c r="D9" s="32"/>
      <c r="E9" s="31"/>
      <c r="F9" s="31"/>
      <c r="G9" s="31"/>
    </row>
    <row r="10" spans="1:7" ht="16.5" x14ac:dyDescent="0.3">
      <c r="A10" s="41" t="s">
        <v>256</v>
      </c>
      <c r="B10" s="44">
        <f>MAYO!D77</f>
        <v>222988.5</v>
      </c>
      <c r="C10" s="45"/>
      <c r="D10" s="43"/>
      <c r="E10" s="31"/>
      <c r="F10" s="31"/>
      <c r="G10" s="31"/>
    </row>
    <row r="11" spans="1:7" ht="16.5" x14ac:dyDescent="0.3">
      <c r="A11" s="41" t="s">
        <v>249</v>
      </c>
      <c r="B11" s="44">
        <f>MAYO!D81</f>
        <v>6900</v>
      </c>
      <c r="C11" s="45"/>
      <c r="D11" s="43"/>
      <c r="E11" s="31"/>
      <c r="F11" s="31"/>
      <c r="G11" s="31"/>
    </row>
    <row r="12" spans="1:7" ht="16.5" x14ac:dyDescent="0.3">
      <c r="A12" s="41" t="s">
        <v>250</v>
      </c>
      <c r="B12" s="44">
        <f>+B10+B11</f>
        <v>229888.5</v>
      </c>
      <c r="C12" s="45"/>
      <c r="D12" s="43"/>
      <c r="E12" s="31"/>
      <c r="F12" s="31"/>
      <c r="G12" s="31"/>
    </row>
    <row r="13" spans="1:7" ht="16.5" x14ac:dyDescent="0.3">
      <c r="A13" s="41" t="s">
        <v>251</v>
      </c>
      <c r="B13" s="44">
        <f>+B7</f>
        <v>61000</v>
      </c>
      <c r="C13" s="45"/>
      <c r="D13" s="43"/>
      <c r="E13" s="31"/>
      <c r="F13" s="31"/>
      <c r="G13" s="31"/>
    </row>
    <row r="14" spans="1:7" ht="16.5" x14ac:dyDescent="0.3">
      <c r="A14" s="41" t="s">
        <v>252</v>
      </c>
      <c r="B14" s="44">
        <f>MAYO!D82</f>
        <v>16800</v>
      </c>
      <c r="C14" s="45"/>
      <c r="D14" s="43"/>
      <c r="E14" s="31"/>
      <c r="F14" s="31"/>
      <c r="G14" s="31"/>
    </row>
    <row r="15" spans="1:7" ht="13.5" x14ac:dyDescent="0.25">
      <c r="A15" s="46" t="s">
        <v>257</v>
      </c>
      <c r="B15" s="44">
        <f>+B12-B13-B14</f>
        <v>152088.5</v>
      </c>
      <c r="C15" s="31"/>
      <c r="D15" s="31"/>
      <c r="E15" s="31"/>
      <c r="F15" s="31"/>
      <c r="G15" s="31"/>
    </row>
    <row r="16" spans="1:7" ht="13.5" x14ac:dyDescent="0.25">
      <c r="A16" s="46" t="s">
        <v>253</v>
      </c>
      <c r="B16" s="47">
        <f>+B15*0.16</f>
        <v>24334.16</v>
      </c>
    </row>
    <row r="17" spans="1:2" ht="13.5" x14ac:dyDescent="0.25">
      <c r="A17" s="46" t="s">
        <v>254</v>
      </c>
      <c r="B17" s="47">
        <f>+B15+B16</f>
        <v>176422.66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GteAdmin</cp:lastModifiedBy>
  <cp:lastPrinted>2014-06-12T18:23:35Z</cp:lastPrinted>
  <dcterms:created xsi:type="dcterms:W3CDTF">2014-06-10T22:07:39Z</dcterms:created>
  <dcterms:modified xsi:type="dcterms:W3CDTF">2014-06-19T21:44:45Z</dcterms:modified>
</cp:coreProperties>
</file>