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1040" activeTab="1"/>
  </bookViews>
  <sheets>
    <sheet name="ABRIL" sheetId="1" r:id="rId1"/>
    <sheet name="RESUMEN" sheetId="2" r:id="rId2"/>
  </sheets>
  <calcPr calcId="145621"/>
</workbook>
</file>

<file path=xl/calcChain.xml><?xml version="1.0" encoding="utf-8"?>
<calcChain xmlns="http://schemas.openxmlformats.org/spreadsheetml/2006/main">
  <c r="B14" i="2" l="1"/>
  <c r="B15" i="2" l="1"/>
  <c r="B13" i="2"/>
  <c r="B12" i="2"/>
  <c r="B11" i="2"/>
  <c r="B8" i="2"/>
  <c r="B16" i="2" s="1"/>
  <c r="D82" i="1"/>
  <c r="D80" i="1"/>
  <c r="D79" i="1"/>
  <c r="D74" i="1"/>
  <c r="B17" i="2" l="1"/>
  <c r="B18" i="2"/>
</calcChain>
</file>

<file path=xl/sharedStrings.xml><?xml version="1.0" encoding="utf-8"?>
<sst xmlns="http://schemas.openxmlformats.org/spreadsheetml/2006/main" count="460" uniqueCount="265">
  <si>
    <t>Instituto Tecnológico de la Construcción A.C.</t>
  </si>
  <si>
    <t>Relación de facturas abril 2014 (Sedes)</t>
  </si>
  <si>
    <t>NO.</t>
  </si>
  <si>
    <t>FECHA</t>
  </si>
  <si>
    <t>CONCEPTO</t>
  </si>
  <si>
    <t>DEPOSITOS</t>
  </si>
  <si>
    <t>SEDE</t>
  </si>
  <si>
    <t>CTA</t>
  </si>
  <si>
    <t>TOTAL</t>
  </si>
  <si>
    <t>DEPOSITO DE 161401008110 SUC. DE 1401008110 00926576</t>
  </si>
  <si>
    <t>GUANAJUATO</t>
  </si>
  <si>
    <t>DEPOSITO DE 161401007204 SUC. DE 1401007204 00926575</t>
  </si>
  <si>
    <t>PAGO MENSULIDAD REG. DIC.13 D INT 0104201 00518046</t>
  </si>
  <si>
    <t>DEPOSITO DE 161301073807 SUC. CA 1301073807 00956614</t>
  </si>
  <si>
    <t>DEPOSITO DE 161402025572 SUC. CA 1402025572 00957062</t>
  </si>
  <si>
    <t>Mensualidad Abril 2014 D INT 1007587 00143663</t>
  </si>
  <si>
    <t>mesualidad maestria D INT 0000001 00223616</t>
  </si>
  <si>
    <t>DEPOSITO DE 161402024952 SUC. BL 1402024952 00977320</t>
  </si>
  <si>
    <t>PAGO MAESTRIA ABRIL D INT 0040724 00326409</t>
  </si>
  <si>
    <t>DEPOSITO DE 161401007204 SUC. DE 1401007204 00928971</t>
  </si>
  <si>
    <t>Pago Ref Ma. Guadalupe Vazquez D INT 9354007 00294272</t>
  </si>
  <si>
    <t>DEPOSITO S.B.C. 161301076971 SUC. ES 1301076971 00008438</t>
  </si>
  <si>
    <t>DEPOSITO DE 160083102511 SUC. GU 0083102511 00722099</t>
  </si>
  <si>
    <t>DEPOSITO DE 160083102511 SUC. YU 0083102511 00374820</t>
  </si>
  <si>
    <t>PAGO COLEGIATURA ITC REF NO 160083102511 D INT 0040414 00315811</t>
  </si>
  <si>
    <t>DEPOSITO DE 161301073807 SUC. CA 1301073807 00957696</t>
  </si>
  <si>
    <t>DEPOSITO DE 161301074427 SUC. ES 1301074427 00095556</t>
  </si>
  <si>
    <t>DEPOSITO S.B.C. 161301077654 SUC. ES 1301077654 00008435</t>
  </si>
  <si>
    <t>MATERIA VALUACION DE BIENES NACIONALES D INT 0040414 00167837</t>
  </si>
  <si>
    <t>DEPOSITO DE 160083102511 SUC. SO 0083102511 00978178</t>
  </si>
  <si>
    <t>pago colegiatura de abril D INT 7052014 00166408</t>
  </si>
  <si>
    <t>DEPOSITO DE 160083102511 SUC. YU 0083102511 00374821</t>
  </si>
  <si>
    <t>DEPOSITO S.B.C. 160083102511 SUC. GL 0083102511 00008440</t>
  </si>
  <si>
    <t>161301077591 FEB D INT 0000001 00333972</t>
  </si>
  <si>
    <t>DEPOSITO DE 161301077877 SUC. ES 1301077877 00095557</t>
  </si>
  <si>
    <t>DEPOSITO DE 161301073458 SUC. ES 1301073458 00095205</t>
  </si>
  <si>
    <t>DEPOSITO S.B.C. 161301066840 SUC. DE 1301066840 00009138</t>
  </si>
  <si>
    <t>DEPOSITO DE 161201046814 SUC. DE 1201046814 00930189</t>
  </si>
  <si>
    <t>DEPOSITO S.B.C. 160083102511 SUC. CA 0083102511 00009139</t>
  </si>
  <si>
    <t>DEPOSITO S.B.C. 161301073172 SUC. CA 1301073172 00008029</t>
  </si>
  <si>
    <t>DEPOSITO DE 161301077368 SUC. YU 1301077368 00375301</t>
  </si>
  <si>
    <t>DEPOSITO DE 161301036195 SUC. GL 1301036195 00783997</t>
  </si>
  <si>
    <t>DEPOSITO DE 161401008270 SUC. EM 1401008270 00355374</t>
  </si>
  <si>
    <t>DEPOSITO DE 161402025921 SUC. ES 1402025921 00095379</t>
  </si>
  <si>
    <t>DEPOSITO S.B.C. 160083102511 SUC. GA 0083102511 00008924</t>
  </si>
  <si>
    <t>DEPOSITO DE SUC. CUBILETE GTO 1 0000000000 00569227</t>
  </si>
  <si>
    <t>DEPOSITO DE SUC. CUBILETE GTO 1 0000000000 00569228</t>
  </si>
  <si>
    <t>BIENES NACIONALES(161301074204) D INT 9971442 00122443</t>
  </si>
  <si>
    <t>DEPOSITO DE 160083102511 SUC. CU 0083102511 00391299</t>
  </si>
  <si>
    <t>DEPOSITO DE SUC. EMBAJADORAS,GT 0000000000 00357394</t>
  </si>
  <si>
    <t>DEPOSITO DE 161402026255 SUC. CA 1402026255 00966615</t>
  </si>
  <si>
    <t>MAEST161401006744 161401007364 ENE A MAR D INT 8321008 00119202</t>
  </si>
  <si>
    <t>PAGO CAPACITACION D INT 0040414 00289742</t>
  </si>
  <si>
    <t>DEPOSITO DE 161301074141 SUC. CA 1301074141 00847169</t>
  </si>
  <si>
    <t>DEPOSITO DE 161402026541 SUC. GL 1402026541 00780597</t>
  </si>
  <si>
    <t>DEPOSITO DE 161401006458 SUC. DE 1401006458 00928972</t>
  </si>
  <si>
    <t>DEPOSITO DE 161401006458 SUC. DE 1401006458 00934784</t>
  </si>
  <si>
    <t>DEPOSITO DE 161301072775 SUC. SO 1301072775 00977430</t>
  </si>
  <si>
    <t>DEPOSITO DE 161402026764 SUC. SA 1402026764 00783278</t>
  </si>
  <si>
    <t>DEPOSITO DE 161301074078 SUC. CA 1301074078 00846892</t>
  </si>
  <si>
    <t>DEPOSITO DE 161401008779 SUC. AR 1401008779 00757812</t>
  </si>
  <si>
    <t>DEPOSITO DE 161401008047 SUC. SE 1401008047 00053238</t>
  </si>
  <si>
    <t>DEPOSITO DE 161401007650 SUC. AV 1401007650 00650913</t>
  </si>
  <si>
    <t>DEPOSITO DE 161301077940 SUC. ES 1301077940 00095389</t>
  </si>
  <si>
    <t>DEPOSITO DE 161401008333 SUC. AB 1401008333 00479419</t>
  </si>
  <si>
    <t>DEPOSITO DE 161301076525 SUC. ES 1301076525 00095921</t>
  </si>
  <si>
    <t>DEPOSITO DE 161401006681 SUC. DE 1401006681 00928082</t>
  </si>
  <si>
    <t>DEPOSITO DE 161301073235 SUC. CA 1301073235 00848087</t>
  </si>
  <si>
    <t>DEPOSITO DE 161401007078 SUC. CE 1401007078 00567186</t>
  </si>
  <si>
    <t>DEPOSITO DE 161301077208 SUC. SA 1301077208 00778866</t>
  </si>
  <si>
    <t>DEPOSITO DE 161401007873 SUC. ES 1401007873 00099964</t>
  </si>
  <si>
    <t>DEPOSITO DE 161401006967 SUC. CE 1401006967 00573589</t>
  </si>
  <si>
    <t>DEPOSITO S.B.C. 160083102511 SUC. ES 0083102511 00008244</t>
  </si>
  <si>
    <t>BIENES NACIONALES (161301074204) D INT 9971442 00006812</t>
  </si>
  <si>
    <t>DEPOSITO DE 161402025572 SUC. CA 1402025572 00966924</t>
  </si>
  <si>
    <t>DEPOSITO DE 161401006395 SUC. PL 1401006395 00260719</t>
  </si>
  <si>
    <t>DEPOSITO DE 161301073012 SUC. IR 1301073012 00331868</t>
  </si>
  <si>
    <t>DEPOSITO DE 161301073012 SUC. IR 1301073012 00331872</t>
  </si>
  <si>
    <t>MGP-4</t>
  </si>
  <si>
    <t>RODRIGUEZ</t>
  </si>
  <si>
    <t>SANCHEZ</t>
  </si>
  <si>
    <t>PAULINA</t>
  </si>
  <si>
    <t>EZPINOSA</t>
  </si>
  <si>
    <t>OROZCO</t>
  </si>
  <si>
    <t>JOSE LUIS</t>
  </si>
  <si>
    <t>KURODA</t>
  </si>
  <si>
    <t>MORALES</t>
  </si>
  <si>
    <t>JESUS HECTOR</t>
  </si>
  <si>
    <t>MVI-LEON</t>
  </si>
  <si>
    <t>MVI-IRA</t>
  </si>
  <si>
    <t>HERNANDEZ</t>
  </si>
  <si>
    <t>GONZALEZ</t>
  </si>
  <si>
    <t>JUAN PABLO</t>
  </si>
  <si>
    <t>MAC-10</t>
  </si>
  <si>
    <t>GARCIA</t>
  </si>
  <si>
    <t>TINOCO</t>
  </si>
  <si>
    <t>RAUL</t>
  </si>
  <si>
    <t>BALLESTEROS</t>
  </si>
  <si>
    <t>MERLO</t>
  </si>
  <si>
    <t>MARTIN</t>
  </si>
  <si>
    <t>VAZQUEZ</t>
  </si>
  <si>
    <t>PIÑA</t>
  </si>
  <si>
    <t>MARIA GUADALUPE</t>
  </si>
  <si>
    <t>RAMIREZ</t>
  </si>
  <si>
    <t>VILLEGAS</t>
  </si>
  <si>
    <t>JOEL MARIO</t>
  </si>
  <si>
    <t>LOPEZ</t>
  </si>
  <si>
    <t>PARAMO</t>
  </si>
  <si>
    <t>ISAAC</t>
  </si>
  <si>
    <t>ESQUIVEL</t>
  </si>
  <si>
    <t>GERARDO</t>
  </si>
  <si>
    <t>VALTIERRA</t>
  </si>
  <si>
    <t>HERRERA</t>
  </si>
  <si>
    <t>JOSE MANUEL</t>
  </si>
  <si>
    <t xml:space="preserve">VALENCIA </t>
  </si>
  <si>
    <t>ELSA</t>
  </si>
  <si>
    <t>CARMONA</t>
  </si>
  <si>
    <t>CONTRERAS</t>
  </si>
  <si>
    <t>JOSE GUILLERMO</t>
  </si>
  <si>
    <t>AGUAS</t>
  </si>
  <si>
    <t>MANCILLAS</t>
  </si>
  <si>
    <t>RAYAS </t>
  </si>
  <si>
    <t>URBINA</t>
  </si>
  <si>
    <t>ABRAHAM</t>
  </si>
  <si>
    <t>MAC-8</t>
  </si>
  <si>
    <t>CAMPOS</t>
  </si>
  <si>
    <t>BUJAIDAR</t>
  </si>
  <si>
    <t>LUIS DANIEL</t>
  </si>
  <si>
    <t>BORJA</t>
  </si>
  <si>
    <t>QUINTANAR</t>
  </si>
  <si>
    <t>ADRIAN</t>
  </si>
  <si>
    <t>SAN ELIAS</t>
  </si>
  <si>
    <t>PEÑA</t>
  </si>
  <si>
    <t>HECTOR RENE</t>
  </si>
  <si>
    <t>BALDERAS</t>
  </si>
  <si>
    <t>MIGUEL ANGEL</t>
  </si>
  <si>
    <t xml:space="preserve">SILVA </t>
  </si>
  <si>
    <t xml:space="preserve">MUÑOZ </t>
  </si>
  <si>
    <t>RODRIGO</t>
  </si>
  <si>
    <t>MONTIEL</t>
  </si>
  <si>
    <t>MARTINEZ</t>
  </si>
  <si>
    <t>OMAR ALEJANADRO</t>
  </si>
  <si>
    <t>PEREZ</t>
  </si>
  <si>
    <t>CINTYA IVONNE</t>
  </si>
  <si>
    <t>LACEDELLI</t>
  </si>
  <si>
    <t>CONSTANTINI</t>
  </si>
  <si>
    <t>EUGENIO EDUARDO</t>
  </si>
  <si>
    <t>ROCHA</t>
  </si>
  <si>
    <t>PEDRO DARIO</t>
  </si>
  <si>
    <t>CORDOBA</t>
  </si>
  <si>
    <t>REYES</t>
  </si>
  <si>
    <t>JOAQUIN ALONSO</t>
  </si>
  <si>
    <t xml:space="preserve">GUTIERREZ </t>
  </si>
  <si>
    <t xml:space="preserve">TOLEDO </t>
  </si>
  <si>
    <t>JOSE FRANCISCO</t>
  </si>
  <si>
    <t>JAIMES</t>
  </si>
  <si>
    <t xml:space="preserve">MUNDO </t>
  </si>
  <si>
    <t>JAVIER</t>
  </si>
  <si>
    <t>ANAYA</t>
  </si>
  <si>
    <t>ROMERO</t>
  </si>
  <si>
    <t xml:space="preserve">ALDO ARMANDO </t>
  </si>
  <si>
    <t>MGP-5</t>
  </si>
  <si>
    <t xml:space="preserve">GARCIA </t>
  </si>
  <si>
    <t>MONICA</t>
  </si>
  <si>
    <t>MGP4</t>
  </si>
  <si>
    <t>AGUILERA</t>
  </si>
  <si>
    <t>BUSTOS</t>
  </si>
  <si>
    <t>SAUL</t>
  </si>
  <si>
    <t>MACIAS</t>
  </si>
  <si>
    <t xml:space="preserve">MARIANA </t>
  </si>
  <si>
    <t>IRETA</t>
  </si>
  <si>
    <t>MORENO</t>
  </si>
  <si>
    <t>CECILIA</t>
  </si>
  <si>
    <t xml:space="preserve">MATA </t>
  </si>
  <si>
    <t xml:space="preserve">VIEYRA </t>
  </si>
  <si>
    <t>LUIS MIGUEL</t>
  </si>
  <si>
    <t xml:space="preserve">TEMORES </t>
  </si>
  <si>
    <t>OCAMPO</t>
  </si>
  <si>
    <t xml:space="preserve">EMILIO REYNALDO </t>
  </si>
  <si>
    <t xml:space="preserve">TELLEZ </t>
  </si>
  <si>
    <t xml:space="preserve">CARLOS SALVADOR </t>
  </si>
  <si>
    <t>MARES</t>
  </si>
  <si>
    <t>GODINEZ</t>
  </si>
  <si>
    <t>LAURA MARGARITA</t>
  </si>
  <si>
    <t xml:space="preserve">YOCUPICIO </t>
  </si>
  <si>
    <t>CHAVEZ</t>
  </si>
  <si>
    <t>RAZIEL</t>
  </si>
  <si>
    <t>AGUILAR</t>
  </si>
  <si>
    <t>VIDAL</t>
  </si>
  <si>
    <t xml:space="preserve">IÑIGUEZ </t>
  </si>
  <si>
    <t>QUINTERO</t>
  </si>
  <si>
    <t>OSCAR TEODOSIO</t>
  </si>
  <si>
    <t>BRISEÑO</t>
  </si>
  <si>
    <t>JUAN CARLOS</t>
  </si>
  <si>
    <t xml:space="preserve">AVILA </t>
  </si>
  <si>
    <t>PARADA</t>
  </si>
  <si>
    <t xml:space="preserve">LAURA YULIANA </t>
  </si>
  <si>
    <t>ROA</t>
  </si>
  <si>
    <t xml:space="preserve">PADILLA </t>
  </si>
  <si>
    <t>VIOLETA</t>
  </si>
  <si>
    <t>BUSTAMANTE</t>
  </si>
  <si>
    <t>JUAN LUIS</t>
  </si>
  <si>
    <t>CARRANCO</t>
  </si>
  <si>
    <t>JULIO CESAR</t>
  </si>
  <si>
    <t xml:space="preserve">DAVALOS </t>
  </si>
  <si>
    <t xml:space="preserve">LUNA </t>
  </si>
  <si>
    <t>BELTRAN</t>
  </si>
  <si>
    <t>BANDA</t>
  </si>
  <si>
    <t>VERONICA</t>
  </si>
  <si>
    <t>PANTOJA</t>
  </si>
  <si>
    <t>DEPOSITO DE 161301076811</t>
  </si>
  <si>
    <t>ALATORRE</t>
  </si>
  <si>
    <t>WENDY ALEJANDRA</t>
  </si>
  <si>
    <t>DEPOSITO DE 161301077082</t>
  </si>
  <si>
    <t>ALFREDO</t>
  </si>
  <si>
    <t>JOSE RAUL</t>
  </si>
  <si>
    <t>VENEGAS</t>
  </si>
  <si>
    <t>CASTRO</t>
  </si>
  <si>
    <t>JONNATHAN EMMANUEL</t>
  </si>
  <si>
    <t>PALOMARES</t>
  </si>
  <si>
    <t>JORGE ALFONSO</t>
  </si>
  <si>
    <t>MAC10-MGP5</t>
  </si>
  <si>
    <t>ANDRADE</t>
  </si>
  <si>
    <t>JAIME</t>
  </si>
  <si>
    <t>ARREDONDO</t>
  </si>
  <si>
    <t>DELGADO</t>
  </si>
  <si>
    <t>JOEL</t>
  </si>
  <si>
    <t>VILLANUEVA</t>
  </si>
  <si>
    <t>VARGAS</t>
  </si>
  <si>
    <t>RANGEL</t>
  </si>
  <si>
    <t>JOSE ANTONIO</t>
  </si>
  <si>
    <t>GUTIERREZ</t>
  </si>
  <si>
    <t>CARLOS EDUARDO</t>
  </si>
  <si>
    <t>ZUÑIGA</t>
  </si>
  <si>
    <t>RAMOS</t>
  </si>
  <si>
    <t>ALEJANDRO</t>
  </si>
  <si>
    <t>CELSO</t>
  </si>
  <si>
    <t>BAEZA</t>
  </si>
  <si>
    <t>CALDERON</t>
  </si>
  <si>
    <t>RICARDO</t>
  </si>
  <si>
    <t>PONTON</t>
  </si>
  <si>
    <t>BENJAMIN</t>
  </si>
  <si>
    <t>ROMO</t>
  </si>
  <si>
    <t>CARLOS FERNANDO</t>
  </si>
  <si>
    <t>ROSA DEL CARMEN</t>
  </si>
  <si>
    <t>TOTAL DEPOSITOS NO CONSIDERADOS</t>
  </si>
  <si>
    <t>TOTAL ABRIL/14</t>
  </si>
  <si>
    <t>TOTAL DEPOSITOS SERVICIO</t>
  </si>
  <si>
    <t>COSTO</t>
  </si>
  <si>
    <t>LOCAL</t>
  </si>
  <si>
    <t>MAC10</t>
  </si>
  <si>
    <t>MV-IRAPUATO</t>
  </si>
  <si>
    <t>ITC</t>
  </si>
  <si>
    <t xml:space="preserve">    + DEPOSITOS NO CONSIDERADOS</t>
  </si>
  <si>
    <t>TOTAL DEPOSITOS</t>
  </si>
  <si>
    <t>(-) MODULOS</t>
  </si>
  <si>
    <t>(-) SERVICIOS</t>
  </si>
  <si>
    <t>IVA</t>
  </si>
  <si>
    <t>TOTAL FACTURA</t>
  </si>
  <si>
    <t>AL 30 ABRIL DE 2014</t>
  </si>
  <si>
    <t>DEPOSITOS  ABRIL</t>
  </si>
  <si>
    <t>ANALISIS DE COSTOS</t>
  </si>
  <si>
    <t>GESTION DE RECURSOS HUMANOS Y COMPETENCIAS</t>
  </si>
  <si>
    <t>VALUACION DE BIENES NACIONALES</t>
  </si>
  <si>
    <t>RECUPERACION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</si>
</sst>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8"/>
      <color theme="1"/>
      <name val="Arial Unicode MS"/>
      <family val="2"/>
    </font>
    <font>
      <sz val="8"/>
      <color theme="1"/>
      <name val="Arial Unicode MS"/>
      <family val="2"/>
    </font>
    <font>
      <b/>
      <sz val="8"/>
      <color theme="1"/>
      <name val="Arial Unicode MS"/>
      <family val="2"/>
    </font>
    <font>
      <sz val="10"/>
      <name val="Arial"/>
      <family val="2"/>
    </font>
    <font>
      <b/>
      <sz val="8"/>
      <name val="Arial Unicode MS"/>
      <family val="2"/>
    </font>
    <font>
      <sz val="8"/>
      <name val="Arial Unicode MS"/>
      <family val="2"/>
    </font>
    <font>
      <b/>
      <sz val="8"/>
      <name val="Arial"/>
      <family val="2"/>
    </font>
    <font>
      <sz val="10"/>
      <name val="Arial Unicode MS"/>
      <family val="2"/>
    </font>
    <font>
      <b/>
      <sz val="14"/>
      <name val="Arial Unicode MS"/>
      <family val="2"/>
    </font>
    <font>
      <b/>
      <sz val="8"/>
      <color rgb="FFFF0000"/>
      <name val="Arial Unicode MS"/>
      <family val="2"/>
    </font>
    <font>
      <b/>
      <sz val="11"/>
      <color rgb="FFFF0000"/>
      <name val="Arial Unicode MS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0" borderId="0"/>
    <xf numFmtId="0" fontId="6" fillId="0" borderId="0">
      <alignment horizontal="center" vertical="center" wrapText="1"/>
    </xf>
    <xf numFmtId="0" fontId="3" fillId="0" borderId="0"/>
    <xf numFmtId="0" fontId="1" fillId="0" borderId="0"/>
  </cellStyleXfs>
  <cellXfs count="45">
    <xf numFmtId="0" fontId="0" fillId="0" borderId="0" xfId="0"/>
    <xf numFmtId="4" fontId="5" fillId="0" borderId="0" xfId="1" applyNumberFormat="1" applyFont="1" applyBorder="1" applyAlignment="1">
      <alignment horizontal="left" vertical="center"/>
    </xf>
    <xf numFmtId="4" fontId="5" fillId="0" borderId="0" xfId="1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 wrapText="1"/>
    </xf>
    <xf numFmtId="4" fontId="4" fillId="2" borderId="0" xfId="2" applyNumberFormat="1" applyFont="1" applyFill="1" applyBorder="1" applyAlignment="1">
      <alignment vertical="center" wrapText="1"/>
    </xf>
    <xf numFmtId="4" fontId="4" fillId="2" borderId="0" xfId="2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2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2" fontId="2" fillId="0" borderId="0" xfId="0" applyNumberFormat="1" applyFont="1" applyFill="1" applyBorder="1" applyAlignment="1">
      <alignment vertical="center"/>
    </xf>
    <xf numFmtId="0" fontId="0" fillId="0" borderId="0" xfId="0"/>
    <xf numFmtId="0" fontId="0" fillId="0" borderId="0" xfId="0"/>
    <xf numFmtId="0" fontId="5" fillId="0" borderId="0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right" vertical="center" wrapText="1"/>
    </xf>
    <xf numFmtId="2" fontId="2" fillId="0" borderId="0" xfId="0" applyNumberFormat="1" applyFont="1"/>
    <xf numFmtId="2" fontId="1" fillId="4" borderId="0" xfId="0" applyNumberFormat="1" applyFont="1" applyFill="1" applyBorder="1" applyAlignment="1">
      <alignment vertical="center"/>
    </xf>
    <xf numFmtId="0" fontId="7" fillId="0" borderId="0" xfId="3" applyFont="1"/>
    <xf numFmtId="15" fontId="8" fillId="0" borderId="0" xfId="3" applyNumberFormat="1" applyFont="1" applyBorder="1" applyAlignment="1"/>
    <xf numFmtId="0" fontId="1" fillId="0" borderId="0" xfId="4"/>
    <xf numFmtId="0" fontId="3" fillId="0" borderId="0" xfId="3"/>
    <xf numFmtId="4" fontId="4" fillId="0" borderId="0" xfId="3" applyNumberFormat="1" applyFont="1" applyAlignment="1">
      <alignment horizontal="left"/>
    </xf>
    <xf numFmtId="4" fontId="4" fillId="0" borderId="0" xfId="3" applyNumberFormat="1" applyFont="1" applyAlignment="1">
      <alignment horizontal="center"/>
    </xf>
    <xf numFmtId="0" fontId="9" fillId="0" borderId="0" xfId="3" applyFont="1" applyAlignment="1">
      <alignment horizontal="center"/>
    </xf>
    <xf numFmtId="0" fontId="1" fillId="0" borderId="0" xfId="4" applyFill="1"/>
    <xf numFmtId="0" fontId="5" fillId="0" borderId="0" xfId="3" applyFont="1"/>
    <xf numFmtId="4" fontId="5" fillId="0" borderId="0" xfId="3" applyNumberFormat="1" applyFont="1"/>
    <xf numFmtId="4" fontId="9" fillId="0" borderId="0" xfId="3" applyNumberFormat="1" applyFont="1"/>
    <xf numFmtId="0" fontId="2" fillId="0" borderId="0" xfId="4" applyFont="1"/>
    <xf numFmtId="0" fontId="4" fillId="0" borderId="0" xfId="3" applyFont="1"/>
    <xf numFmtId="4" fontId="4" fillId="3" borderId="0" xfId="3" applyNumberFormat="1" applyFont="1" applyFill="1"/>
    <xf numFmtId="4" fontId="3" fillId="0" borderId="0" xfId="3" applyNumberFormat="1"/>
    <xf numFmtId="4" fontId="4" fillId="0" borderId="0" xfId="3" applyNumberFormat="1" applyFont="1"/>
    <xf numFmtId="0" fontId="10" fillId="0" borderId="0" xfId="3" applyFont="1"/>
    <xf numFmtId="0" fontId="11" fillId="5" borderId="0" xfId="4" applyFont="1" applyFill="1"/>
    <xf numFmtId="4" fontId="2" fillId="0" borderId="0" xfId="0" applyNumberFormat="1" applyFont="1"/>
    <xf numFmtId="49" fontId="4" fillId="0" borderId="0" xfId="1" applyNumberFormat="1" applyFont="1" applyBorder="1" applyAlignment="1">
      <alignment vertical="center"/>
    </xf>
  </cellXfs>
  <cellStyles count="5">
    <cellStyle name="Normal" xfId="0" builtinId="0"/>
    <cellStyle name="Normal 2" xfId="1"/>
    <cellStyle name="Normal 4" xfId="4"/>
    <cellStyle name="Normal 5" xfId="3"/>
    <cellStyle name="Título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3"/>
  <sheetViews>
    <sheetView showGridLines="0" topLeftCell="A93" workbookViewId="0">
      <selection activeCell="D80" sqref="D80"/>
    </sheetView>
  </sheetViews>
  <sheetFormatPr baseColWidth="10" defaultRowHeight="12.75" x14ac:dyDescent="0.25"/>
  <cols>
    <col min="1" max="1" width="5" bestFit="1" customWidth="1"/>
    <col min="2" max="2" width="10.1640625" bestFit="1" customWidth="1"/>
    <col min="3" max="3" width="66.6640625" bestFit="1" customWidth="1"/>
    <col min="4" max="4" width="13.33203125" bestFit="1" customWidth="1"/>
    <col min="5" max="5" width="13.83203125" bestFit="1" customWidth="1"/>
    <col min="6" max="6" width="5.33203125" bestFit="1" customWidth="1"/>
    <col min="7" max="7" width="13" bestFit="1" customWidth="1"/>
    <col min="11" max="11" width="13.1640625" bestFit="1" customWidth="1"/>
  </cols>
  <sheetData>
    <row r="1" spans="1:11" x14ac:dyDescent="0.25">
      <c r="A1" s="44" t="s">
        <v>0</v>
      </c>
      <c r="B1" s="44"/>
      <c r="C1" s="44"/>
      <c r="D1" s="44"/>
      <c r="E1" s="44"/>
      <c r="F1" s="1"/>
    </row>
    <row r="2" spans="1:11" x14ac:dyDescent="0.25">
      <c r="A2" s="44" t="s">
        <v>1</v>
      </c>
      <c r="B2" s="44"/>
      <c r="C2" s="44"/>
      <c r="D2" s="44"/>
      <c r="E2" s="44"/>
      <c r="F2" s="2"/>
    </row>
    <row r="3" spans="1:11" x14ac:dyDescent="0.25">
      <c r="A3" s="3"/>
      <c r="B3" s="3"/>
      <c r="C3" s="4"/>
      <c r="D3" s="3"/>
      <c r="E3" s="4"/>
      <c r="F3" s="3"/>
    </row>
    <row r="4" spans="1:11" x14ac:dyDescent="0.25">
      <c r="A4" s="3"/>
      <c r="B4" s="3"/>
      <c r="C4" s="4"/>
      <c r="D4" s="3"/>
      <c r="E4" s="4"/>
      <c r="F4" s="3"/>
    </row>
    <row r="5" spans="1:11" x14ac:dyDescent="0.25">
      <c r="A5" s="5" t="s">
        <v>2</v>
      </c>
      <c r="B5" s="5" t="s">
        <v>3</v>
      </c>
      <c r="C5" s="5" t="s">
        <v>4</v>
      </c>
      <c r="D5" s="6" t="s">
        <v>5</v>
      </c>
      <c r="E5" s="7" t="s">
        <v>6</v>
      </c>
      <c r="F5" s="5" t="s">
        <v>7</v>
      </c>
    </row>
    <row r="6" spans="1:11" x14ac:dyDescent="0.25">
      <c r="A6" s="8">
        <v>54</v>
      </c>
      <c r="B6" s="9">
        <v>41731</v>
      </c>
      <c r="C6" s="10" t="s">
        <v>9</v>
      </c>
      <c r="D6" s="11">
        <v>3360</v>
      </c>
      <c r="E6" s="12" t="s">
        <v>10</v>
      </c>
      <c r="F6" s="13">
        <v>715</v>
      </c>
      <c r="G6" t="s">
        <v>78</v>
      </c>
      <c r="H6" t="s">
        <v>79</v>
      </c>
      <c r="I6" t="s">
        <v>80</v>
      </c>
      <c r="J6" t="s">
        <v>81</v>
      </c>
    </row>
    <row r="7" spans="1:11" x14ac:dyDescent="0.25">
      <c r="A7" s="8">
        <v>53</v>
      </c>
      <c r="B7" s="9">
        <v>41731</v>
      </c>
      <c r="C7" s="10" t="s">
        <v>11</v>
      </c>
      <c r="D7" s="11">
        <v>3600</v>
      </c>
      <c r="E7" s="12" t="s">
        <v>10</v>
      </c>
      <c r="F7" s="13">
        <v>715</v>
      </c>
      <c r="G7" t="s">
        <v>78</v>
      </c>
      <c r="H7" t="s">
        <v>82</v>
      </c>
      <c r="I7" t="s">
        <v>83</v>
      </c>
      <c r="J7" t="s">
        <v>84</v>
      </c>
    </row>
    <row r="8" spans="1:11" x14ac:dyDescent="0.25">
      <c r="A8" s="8">
        <v>18</v>
      </c>
      <c r="B8" s="9">
        <v>41730</v>
      </c>
      <c r="C8" s="10" t="s">
        <v>12</v>
      </c>
      <c r="D8" s="11">
        <v>4950</v>
      </c>
      <c r="E8" s="12" t="s">
        <v>10</v>
      </c>
      <c r="F8" s="13">
        <v>715</v>
      </c>
      <c r="G8" t="s">
        <v>88</v>
      </c>
      <c r="H8" t="s">
        <v>85</v>
      </c>
      <c r="I8" t="s">
        <v>86</v>
      </c>
      <c r="J8" t="s">
        <v>87</v>
      </c>
    </row>
    <row r="9" spans="1:11" x14ac:dyDescent="0.25">
      <c r="A9" s="8">
        <v>65</v>
      </c>
      <c r="B9" s="9">
        <v>41731</v>
      </c>
      <c r="C9" s="10" t="s">
        <v>13</v>
      </c>
      <c r="D9" s="11">
        <v>3100</v>
      </c>
      <c r="E9" s="12" t="s">
        <v>10</v>
      </c>
      <c r="F9" s="13">
        <v>715</v>
      </c>
      <c r="G9" t="s">
        <v>89</v>
      </c>
      <c r="H9" t="s">
        <v>90</v>
      </c>
      <c r="I9" t="s">
        <v>91</v>
      </c>
      <c r="J9" t="s">
        <v>92</v>
      </c>
    </row>
    <row r="10" spans="1:11" x14ac:dyDescent="0.25">
      <c r="A10" s="8">
        <v>103</v>
      </c>
      <c r="B10" s="9">
        <v>41732</v>
      </c>
      <c r="C10" s="10" t="s">
        <v>14</v>
      </c>
      <c r="D10" s="11">
        <v>2765</v>
      </c>
      <c r="E10" s="12" t="s">
        <v>10</v>
      </c>
      <c r="F10" s="13">
        <v>715</v>
      </c>
      <c r="G10" t="s">
        <v>93</v>
      </c>
      <c r="H10" t="s">
        <v>94</v>
      </c>
      <c r="I10" t="s">
        <v>95</v>
      </c>
      <c r="J10" t="s">
        <v>96</v>
      </c>
    </row>
    <row r="11" spans="1:11" x14ac:dyDescent="0.25">
      <c r="A11" s="8">
        <v>94</v>
      </c>
      <c r="B11" s="9">
        <v>41732</v>
      </c>
      <c r="C11" s="10" t="s">
        <v>15</v>
      </c>
      <c r="D11" s="11">
        <v>3350</v>
      </c>
      <c r="E11" s="12" t="s">
        <v>10</v>
      </c>
      <c r="F11" s="13">
        <v>715</v>
      </c>
      <c r="G11" s="17" t="s">
        <v>78</v>
      </c>
      <c r="H11" t="s">
        <v>209</v>
      </c>
      <c r="I11" t="s">
        <v>90</v>
      </c>
      <c r="J11" t="s">
        <v>110</v>
      </c>
    </row>
    <row r="12" spans="1:11" x14ac:dyDescent="0.25">
      <c r="A12" s="8">
        <v>201</v>
      </c>
      <c r="B12" s="9">
        <v>41736</v>
      </c>
      <c r="C12" s="10" t="s">
        <v>16</v>
      </c>
      <c r="D12" s="11">
        <v>3600</v>
      </c>
      <c r="E12" s="12" t="s">
        <v>10</v>
      </c>
      <c r="F12" s="13">
        <v>715</v>
      </c>
      <c r="G12" t="s">
        <v>93</v>
      </c>
      <c r="H12" t="s">
        <v>94</v>
      </c>
      <c r="I12" t="s">
        <v>219</v>
      </c>
      <c r="J12" t="s">
        <v>220</v>
      </c>
    </row>
    <row r="13" spans="1:11" x14ac:dyDescent="0.25">
      <c r="A13" s="8">
        <v>146</v>
      </c>
      <c r="B13" s="9">
        <v>41733</v>
      </c>
      <c r="C13" s="10" t="s">
        <v>17</v>
      </c>
      <c r="D13" s="11">
        <v>3243</v>
      </c>
      <c r="E13" s="12" t="s">
        <v>10</v>
      </c>
      <c r="F13" s="13">
        <v>715</v>
      </c>
      <c r="G13" t="s">
        <v>93</v>
      </c>
      <c r="H13" t="s">
        <v>97</v>
      </c>
      <c r="I13" t="s">
        <v>98</v>
      </c>
      <c r="J13" t="s">
        <v>99</v>
      </c>
    </row>
    <row r="14" spans="1:11" x14ac:dyDescent="0.25">
      <c r="A14" s="8">
        <v>166</v>
      </c>
      <c r="B14" s="9">
        <v>41733</v>
      </c>
      <c r="C14" s="10" t="s">
        <v>18</v>
      </c>
      <c r="D14" s="11">
        <v>3243</v>
      </c>
      <c r="E14" s="12" t="s">
        <v>10</v>
      </c>
      <c r="F14" s="13">
        <v>715</v>
      </c>
      <c r="G14" t="s">
        <v>161</v>
      </c>
      <c r="H14" s="17" t="s">
        <v>90</v>
      </c>
      <c r="I14" s="17" t="s">
        <v>242</v>
      </c>
      <c r="J14" s="17" t="s">
        <v>243</v>
      </c>
      <c r="K14" s="17"/>
    </row>
    <row r="15" spans="1:11" x14ac:dyDescent="0.25">
      <c r="A15" s="8">
        <v>214</v>
      </c>
      <c r="B15" s="9">
        <v>41736</v>
      </c>
      <c r="C15" s="10" t="s">
        <v>19</v>
      </c>
      <c r="D15" s="11">
        <v>3243</v>
      </c>
      <c r="E15" s="12" t="s">
        <v>10</v>
      </c>
      <c r="F15" s="13">
        <v>715</v>
      </c>
      <c r="G15" t="s">
        <v>78</v>
      </c>
      <c r="H15" t="s">
        <v>82</v>
      </c>
      <c r="I15" t="s">
        <v>83</v>
      </c>
      <c r="J15" t="s">
        <v>84</v>
      </c>
    </row>
    <row r="16" spans="1:11" x14ac:dyDescent="0.25">
      <c r="A16" s="8">
        <v>160</v>
      </c>
      <c r="B16" s="9">
        <v>41733</v>
      </c>
      <c r="C16" s="10" t="s">
        <v>20</v>
      </c>
      <c r="D16" s="11">
        <v>3100</v>
      </c>
      <c r="E16" s="12" t="s">
        <v>10</v>
      </c>
      <c r="F16" s="13">
        <v>715</v>
      </c>
      <c r="G16" t="s">
        <v>89</v>
      </c>
      <c r="H16" t="s">
        <v>100</v>
      </c>
      <c r="I16" t="s">
        <v>101</v>
      </c>
      <c r="J16" t="s">
        <v>102</v>
      </c>
    </row>
    <row r="17" spans="1:10" x14ac:dyDescent="0.25">
      <c r="A17" s="8">
        <v>123</v>
      </c>
      <c r="B17" s="9">
        <v>41733</v>
      </c>
      <c r="C17" s="10" t="s">
        <v>21</v>
      </c>
      <c r="D17" s="11">
        <v>3102</v>
      </c>
      <c r="E17" s="12" t="s">
        <v>10</v>
      </c>
      <c r="F17" s="13">
        <v>715</v>
      </c>
      <c r="G17" t="s">
        <v>89</v>
      </c>
      <c r="H17" t="s">
        <v>103</v>
      </c>
      <c r="I17" t="s">
        <v>104</v>
      </c>
      <c r="J17" t="s">
        <v>105</v>
      </c>
    </row>
    <row r="18" spans="1:10" x14ac:dyDescent="0.25">
      <c r="A18" s="8">
        <v>108</v>
      </c>
      <c r="B18" s="9">
        <v>41732</v>
      </c>
      <c r="C18" s="10" t="s">
        <v>22</v>
      </c>
      <c r="D18" s="11">
        <v>3243</v>
      </c>
      <c r="E18" s="12" t="s">
        <v>10</v>
      </c>
      <c r="F18" s="13">
        <v>715</v>
      </c>
      <c r="G18" t="s">
        <v>93</v>
      </c>
      <c r="H18" t="s">
        <v>112</v>
      </c>
      <c r="I18" t="s">
        <v>231</v>
      </c>
      <c r="J18" t="s">
        <v>232</v>
      </c>
    </row>
    <row r="19" spans="1:10" x14ac:dyDescent="0.25">
      <c r="A19" s="8">
        <v>143</v>
      </c>
      <c r="B19" s="9">
        <v>41733</v>
      </c>
      <c r="C19" s="10" t="s">
        <v>23</v>
      </c>
      <c r="D19" s="11">
        <v>3948</v>
      </c>
      <c r="E19" s="12" t="s">
        <v>10</v>
      </c>
      <c r="F19" s="13">
        <v>715</v>
      </c>
      <c r="G19" t="s">
        <v>93</v>
      </c>
      <c r="H19" t="s">
        <v>94</v>
      </c>
      <c r="I19" t="s">
        <v>229</v>
      </c>
      <c r="J19" t="s">
        <v>230</v>
      </c>
    </row>
    <row r="20" spans="1:10" x14ac:dyDescent="0.25">
      <c r="A20" s="8">
        <v>165</v>
      </c>
      <c r="B20" s="9">
        <v>41733</v>
      </c>
      <c r="C20" s="10" t="s">
        <v>24</v>
      </c>
      <c r="D20" s="11">
        <v>3772.5</v>
      </c>
      <c r="E20" s="12" t="s">
        <v>10</v>
      </c>
      <c r="F20" s="13">
        <v>715</v>
      </c>
      <c r="G20" t="s">
        <v>161</v>
      </c>
      <c r="H20" t="s">
        <v>227</v>
      </c>
      <c r="I20" t="s">
        <v>228</v>
      </c>
      <c r="J20" t="s">
        <v>193</v>
      </c>
    </row>
    <row r="21" spans="1:10" x14ac:dyDescent="0.25">
      <c r="A21" s="8">
        <v>150</v>
      </c>
      <c r="B21" s="9">
        <v>41733</v>
      </c>
      <c r="C21" s="10" t="s">
        <v>25</v>
      </c>
      <c r="D21" s="11">
        <v>4095</v>
      </c>
      <c r="E21" s="12" t="s">
        <v>10</v>
      </c>
      <c r="F21" s="13">
        <v>715</v>
      </c>
      <c r="G21" t="s">
        <v>89</v>
      </c>
      <c r="H21" t="s">
        <v>90</v>
      </c>
      <c r="I21" t="s">
        <v>91</v>
      </c>
      <c r="J21" t="s">
        <v>92</v>
      </c>
    </row>
    <row r="22" spans="1:10" x14ac:dyDescent="0.25">
      <c r="A22" s="8">
        <v>127</v>
      </c>
      <c r="B22" s="9">
        <v>41733</v>
      </c>
      <c r="C22" s="10" t="s">
        <v>26</v>
      </c>
      <c r="D22" s="11">
        <v>1551</v>
      </c>
      <c r="E22" s="12" t="s">
        <v>10</v>
      </c>
      <c r="F22" s="13">
        <v>715</v>
      </c>
      <c r="G22" t="s">
        <v>89</v>
      </c>
      <c r="H22" t="s">
        <v>106</v>
      </c>
      <c r="I22" t="s">
        <v>107</v>
      </c>
      <c r="J22" t="s">
        <v>108</v>
      </c>
    </row>
    <row r="23" spans="1:10" x14ac:dyDescent="0.25">
      <c r="A23" s="8">
        <v>120</v>
      </c>
      <c r="B23" s="9">
        <v>41733</v>
      </c>
      <c r="C23" s="10" t="s">
        <v>27</v>
      </c>
      <c r="D23" s="11">
        <v>3290</v>
      </c>
      <c r="E23" s="12" t="s">
        <v>10</v>
      </c>
      <c r="F23" s="13">
        <v>715</v>
      </c>
      <c r="G23" t="s">
        <v>89</v>
      </c>
      <c r="H23" t="s">
        <v>100</v>
      </c>
      <c r="I23" t="s">
        <v>109</v>
      </c>
      <c r="J23" t="s">
        <v>110</v>
      </c>
    </row>
    <row r="24" spans="1:10" x14ac:dyDescent="0.25">
      <c r="A24" s="8">
        <v>126</v>
      </c>
      <c r="B24" s="9">
        <v>41733</v>
      </c>
      <c r="C24" s="10" t="s">
        <v>28</v>
      </c>
      <c r="D24" s="11">
        <v>3290</v>
      </c>
      <c r="E24" s="12" t="s">
        <v>10</v>
      </c>
      <c r="F24" s="13">
        <v>715</v>
      </c>
      <c r="G24" s="17" t="s">
        <v>89</v>
      </c>
      <c r="H24" t="s">
        <v>90</v>
      </c>
      <c r="I24" t="s">
        <v>103</v>
      </c>
      <c r="J24" t="s">
        <v>215</v>
      </c>
    </row>
    <row r="25" spans="1:10" x14ac:dyDescent="0.25">
      <c r="A25" s="8">
        <v>92</v>
      </c>
      <c r="B25" s="9">
        <v>41732</v>
      </c>
      <c r="C25" s="10" t="s">
        <v>29</v>
      </c>
      <c r="D25" s="11">
        <v>3243</v>
      </c>
      <c r="E25" s="12" t="s">
        <v>10</v>
      </c>
      <c r="F25" s="13">
        <v>715</v>
      </c>
      <c r="G25" t="s">
        <v>93</v>
      </c>
      <c r="H25" t="s">
        <v>233</v>
      </c>
      <c r="I25" t="s">
        <v>234</v>
      </c>
      <c r="J25" t="s">
        <v>235</v>
      </c>
    </row>
    <row r="26" spans="1:10" x14ac:dyDescent="0.25">
      <c r="A26" s="8">
        <v>184</v>
      </c>
      <c r="B26" s="9">
        <v>41736</v>
      </c>
      <c r="C26" s="10" t="s">
        <v>30</v>
      </c>
      <c r="D26" s="11">
        <v>3243</v>
      </c>
      <c r="E26" s="12" t="s">
        <v>10</v>
      </c>
      <c r="F26" s="13">
        <v>715</v>
      </c>
      <c r="G26" t="s">
        <v>161</v>
      </c>
      <c r="H26" t="s">
        <v>106</v>
      </c>
      <c r="I26" t="s">
        <v>79</v>
      </c>
      <c r="J26" t="s">
        <v>236</v>
      </c>
    </row>
    <row r="27" spans="1:10" x14ac:dyDescent="0.25">
      <c r="A27" s="8">
        <v>144</v>
      </c>
      <c r="B27" s="9">
        <v>41733</v>
      </c>
      <c r="C27" s="10" t="s">
        <v>31</v>
      </c>
      <c r="D27" s="11">
        <v>3250</v>
      </c>
      <c r="E27" s="12" t="s">
        <v>10</v>
      </c>
      <c r="F27" s="13">
        <v>715</v>
      </c>
      <c r="G27" t="s">
        <v>93</v>
      </c>
      <c r="H27" t="s">
        <v>237</v>
      </c>
      <c r="I27" t="s">
        <v>238</v>
      </c>
      <c r="J27" t="s">
        <v>239</v>
      </c>
    </row>
    <row r="28" spans="1:10" x14ac:dyDescent="0.25">
      <c r="A28" s="8">
        <v>125</v>
      </c>
      <c r="B28" s="9">
        <v>41733</v>
      </c>
      <c r="C28" s="10" t="s">
        <v>32</v>
      </c>
      <c r="D28" s="11">
        <v>3240</v>
      </c>
      <c r="E28" s="12" t="s">
        <v>10</v>
      </c>
      <c r="F28" s="13">
        <v>715</v>
      </c>
      <c r="G28" t="s">
        <v>161</v>
      </c>
      <c r="H28" t="s">
        <v>240</v>
      </c>
      <c r="I28" t="s">
        <v>233</v>
      </c>
      <c r="J28" t="s">
        <v>241</v>
      </c>
    </row>
    <row r="29" spans="1:10" x14ac:dyDescent="0.25">
      <c r="A29" s="8">
        <v>169</v>
      </c>
      <c r="B29" s="9">
        <v>41733</v>
      </c>
      <c r="C29" s="10" t="s">
        <v>33</v>
      </c>
      <c r="D29" s="11">
        <v>3780</v>
      </c>
      <c r="E29" s="12" t="s">
        <v>10</v>
      </c>
      <c r="F29" s="13">
        <v>715</v>
      </c>
      <c r="G29" t="s">
        <v>89</v>
      </c>
      <c r="H29" t="s">
        <v>111</v>
      </c>
      <c r="I29" t="s">
        <v>112</v>
      </c>
      <c r="J29" t="s">
        <v>113</v>
      </c>
    </row>
    <row r="30" spans="1:10" x14ac:dyDescent="0.25">
      <c r="A30" s="8">
        <v>128</v>
      </c>
      <c r="B30" s="9">
        <v>41733</v>
      </c>
      <c r="C30" s="10" t="s">
        <v>34</v>
      </c>
      <c r="D30" s="11">
        <v>1551</v>
      </c>
      <c r="E30" s="12" t="s">
        <v>10</v>
      </c>
      <c r="F30" s="13">
        <v>715</v>
      </c>
      <c r="G30" t="s">
        <v>89</v>
      </c>
      <c r="H30" t="s">
        <v>114</v>
      </c>
      <c r="I30" t="s">
        <v>104</v>
      </c>
      <c r="J30" t="s">
        <v>115</v>
      </c>
    </row>
    <row r="31" spans="1:10" x14ac:dyDescent="0.25">
      <c r="A31" s="8">
        <v>96</v>
      </c>
      <c r="B31" s="9">
        <v>41732</v>
      </c>
      <c r="C31" s="10" t="s">
        <v>35</v>
      </c>
      <c r="D31" s="11">
        <v>3102</v>
      </c>
      <c r="E31" s="12" t="s">
        <v>10</v>
      </c>
      <c r="F31" s="13">
        <v>715</v>
      </c>
      <c r="G31" t="s">
        <v>89</v>
      </c>
      <c r="H31" t="s">
        <v>116</v>
      </c>
      <c r="I31" t="s">
        <v>117</v>
      </c>
      <c r="J31" t="s">
        <v>118</v>
      </c>
    </row>
    <row r="32" spans="1:10" x14ac:dyDescent="0.25">
      <c r="A32" s="8">
        <v>232</v>
      </c>
      <c r="B32" s="9">
        <v>41738</v>
      </c>
      <c r="C32" s="10" t="s">
        <v>36</v>
      </c>
      <c r="D32" s="11">
        <v>3450</v>
      </c>
      <c r="E32" s="12" t="s">
        <v>10</v>
      </c>
      <c r="F32" s="13">
        <v>715</v>
      </c>
      <c r="G32" t="s">
        <v>88</v>
      </c>
      <c r="H32" t="s">
        <v>119</v>
      </c>
      <c r="I32" t="s">
        <v>120</v>
      </c>
      <c r="J32" t="s">
        <v>84</v>
      </c>
    </row>
    <row r="33" spans="1:14" x14ac:dyDescent="0.25">
      <c r="A33" s="8">
        <v>259</v>
      </c>
      <c r="B33" s="9">
        <v>41739</v>
      </c>
      <c r="C33" s="10" t="s">
        <v>37</v>
      </c>
      <c r="D33" s="24">
        <v>638</v>
      </c>
      <c r="E33" s="12" t="s">
        <v>10</v>
      </c>
      <c r="F33" s="13">
        <v>715</v>
      </c>
      <c r="G33" t="s">
        <v>124</v>
      </c>
      <c r="H33" t="s">
        <v>121</v>
      </c>
      <c r="I33" t="s">
        <v>122</v>
      </c>
      <c r="J33" t="s">
        <v>123</v>
      </c>
    </row>
    <row r="34" spans="1:14" x14ac:dyDescent="0.25">
      <c r="A34" s="8">
        <v>233</v>
      </c>
      <c r="B34" s="9">
        <v>41738</v>
      </c>
      <c r="C34" s="10" t="s">
        <v>38</v>
      </c>
      <c r="D34" s="11">
        <v>250</v>
      </c>
      <c r="E34" s="12" t="s">
        <v>10</v>
      </c>
      <c r="F34" s="13">
        <v>715</v>
      </c>
      <c r="G34" t="s">
        <v>93</v>
      </c>
      <c r="H34" t="s">
        <v>125</v>
      </c>
      <c r="I34" t="s">
        <v>126</v>
      </c>
      <c r="J34" t="s">
        <v>127</v>
      </c>
    </row>
    <row r="35" spans="1:14" x14ac:dyDescent="0.25">
      <c r="A35" s="8">
        <v>37</v>
      </c>
      <c r="B35" s="9">
        <v>41731</v>
      </c>
      <c r="C35" s="10" t="s">
        <v>39</v>
      </c>
      <c r="D35" s="11">
        <v>3102</v>
      </c>
      <c r="E35" s="12" t="s">
        <v>10</v>
      </c>
      <c r="F35" s="13">
        <v>715</v>
      </c>
      <c r="G35" t="s">
        <v>89</v>
      </c>
      <c r="H35" t="s">
        <v>128</v>
      </c>
      <c r="I35" t="s">
        <v>129</v>
      </c>
      <c r="J35" t="s">
        <v>130</v>
      </c>
    </row>
    <row r="36" spans="1:14" x14ac:dyDescent="0.25">
      <c r="A36" s="8">
        <v>229</v>
      </c>
      <c r="B36" s="9">
        <v>41737</v>
      </c>
      <c r="C36" s="10" t="s">
        <v>40</v>
      </c>
      <c r="D36" s="11">
        <v>6750</v>
      </c>
      <c r="E36" s="12" t="s">
        <v>10</v>
      </c>
      <c r="F36" s="13">
        <v>715</v>
      </c>
      <c r="G36" t="s">
        <v>89</v>
      </c>
      <c r="H36" s="17" t="s">
        <v>131</v>
      </c>
      <c r="I36" s="17" t="s">
        <v>132</v>
      </c>
      <c r="J36" s="17" t="s">
        <v>133</v>
      </c>
      <c r="K36" s="17"/>
      <c r="L36" s="17"/>
      <c r="M36" s="17"/>
      <c r="N36" s="17"/>
    </row>
    <row r="37" spans="1:14" x14ac:dyDescent="0.25">
      <c r="A37" s="8">
        <v>280</v>
      </c>
      <c r="B37" s="9">
        <v>41740</v>
      </c>
      <c r="C37" s="10" t="s">
        <v>41</v>
      </c>
      <c r="D37" s="24">
        <v>800</v>
      </c>
      <c r="E37" s="12" t="s">
        <v>10</v>
      </c>
      <c r="F37" s="13">
        <v>715</v>
      </c>
      <c r="G37" t="s">
        <v>88</v>
      </c>
      <c r="H37" s="17" t="s">
        <v>106</v>
      </c>
      <c r="I37" s="17" t="s">
        <v>134</v>
      </c>
      <c r="J37" s="17" t="s">
        <v>135</v>
      </c>
      <c r="K37" s="17"/>
      <c r="L37" s="17"/>
      <c r="M37" s="17"/>
      <c r="N37" s="17"/>
    </row>
    <row r="38" spans="1:14" x14ac:dyDescent="0.25">
      <c r="A38" s="8">
        <v>323</v>
      </c>
      <c r="B38" s="9">
        <v>41743</v>
      </c>
      <c r="C38" s="10" t="s">
        <v>42</v>
      </c>
      <c r="D38" s="11">
        <v>3777.5</v>
      </c>
      <c r="E38" s="12" t="s">
        <v>10</v>
      </c>
      <c r="F38" s="13">
        <v>715</v>
      </c>
      <c r="G38" t="s">
        <v>78</v>
      </c>
      <c r="H38" s="17" t="s">
        <v>136</v>
      </c>
      <c r="I38" s="17" t="s">
        <v>137</v>
      </c>
      <c r="J38" s="17" t="s">
        <v>138</v>
      </c>
      <c r="K38" s="17"/>
      <c r="L38" s="17"/>
      <c r="M38" s="17"/>
      <c r="N38" s="17"/>
    </row>
    <row r="39" spans="1:14" x14ac:dyDescent="0.25">
      <c r="A39" s="8">
        <v>115</v>
      </c>
      <c r="B39" s="9">
        <v>41732</v>
      </c>
      <c r="C39" s="10" t="s">
        <v>43</v>
      </c>
      <c r="D39" s="11">
        <v>3243</v>
      </c>
      <c r="E39" s="12" t="s">
        <v>10</v>
      </c>
      <c r="F39" s="13">
        <v>715</v>
      </c>
      <c r="G39" t="s">
        <v>93</v>
      </c>
      <c r="H39" s="17" t="s">
        <v>139</v>
      </c>
      <c r="I39" s="17" t="s">
        <v>140</v>
      </c>
      <c r="J39" s="17" t="s">
        <v>141</v>
      </c>
      <c r="K39" s="17"/>
      <c r="L39" s="17"/>
      <c r="M39" s="17"/>
      <c r="N39" s="17"/>
    </row>
    <row r="40" spans="1:14" x14ac:dyDescent="0.25">
      <c r="A40" s="8">
        <v>251</v>
      </c>
      <c r="B40" s="9">
        <v>41739</v>
      </c>
      <c r="C40" s="10" t="s">
        <v>44</v>
      </c>
      <c r="D40" s="11">
        <v>3450</v>
      </c>
      <c r="E40" s="12" t="s">
        <v>10</v>
      </c>
      <c r="F40" s="13">
        <v>715</v>
      </c>
      <c r="G40" s="17" t="s">
        <v>93</v>
      </c>
      <c r="H40" t="s">
        <v>103</v>
      </c>
      <c r="I40" t="s">
        <v>142</v>
      </c>
      <c r="J40" t="s">
        <v>244</v>
      </c>
      <c r="L40" s="17"/>
      <c r="M40" s="17"/>
      <c r="N40" s="17"/>
    </row>
    <row r="41" spans="1:14" x14ac:dyDescent="0.25">
      <c r="A41" s="8">
        <v>387</v>
      </c>
      <c r="B41" s="9">
        <v>41745</v>
      </c>
      <c r="C41" s="10" t="s">
        <v>45</v>
      </c>
      <c r="D41" s="11">
        <v>3780</v>
      </c>
      <c r="E41" s="12" t="s">
        <v>10</v>
      </c>
      <c r="F41" s="13">
        <v>715</v>
      </c>
      <c r="G41" t="s">
        <v>89</v>
      </c>
      <c r="H41" s="17" t="s">
        <v>142</v>
      </c>
      <c r="I41" s="17" t="s">
        <v>103</v>
      </c>
      <c r="J41" s="17" t="s">
        <v>143</v>
      </c>
      <c r="K41" s="17"/>
      <c r="L41" s="17"/>
      <c r="M41" s="17"/>
      <c r="N41" s="17"/>
    </row>
    <row r="42" spans="1:14" x14ac:dyDescent="0.25">
      <c r="A42" s="8">
        <v>388</v>
      </c>
      <c r="B42" s="9">
        <v>41745</v>
      </c>
      <c r="C42" s="10" t="s">
        <v>46</v>
      </c>
      <c r="D42" s="11">
        <v>3615</v>
      </c>
      <c r="E42" s="12" t="s">
        <v>10</v>
      </c>
      <c r="F42" s="13">
        <v>715</v>
      </c>
      <c r="G42" t="s">
        <v>89</v>
      </c>
      <c r="H42" s="17" t="s">
        <v>142</v>
      </c>
      <c r="I42" s="17" t="s">
        <v>103</v>
      </c>
      <c r="J42" s="17" t="s">
        <v>143</v>
      </c>
      <c r="K42" s="17"/>
      <c r="L42" s="17"/>
      <c r="M42" s="17"/>
      <c r="N42" s="17"/>
    </row>
    <row r="43" spans="1:14" x14ac:dyDescent="0.25">
      <c r="A43" s="8">
        <v>390</v>
      </c>
      <c r="B43" s="9">
        <v>41750</v>
      </c>
      <c r="C43" s="10" t="s">
        <v>47</v>
      </c>
      <c r="D43" s="11">
        <v>3560</v>
      </c>
      <c r="E43" s="12" t="s">
        <v>10</v>
      </c>
      <c r="F43" s="13">
        <v>715</v>
      </c>
      <c r="G43" t="s">
        <v>89</v>
      </c>
      <c r="H43" s="17" t="s">
        <v>144</v>
      </c>
      <c r="I43" s="17" t="s">
        <v>145</v>
      </c>
      <c r="J43" s="17" t="s">
        <v>146</v>
      </c>
      <c r="K43" s="17"/>
      <c r="L43" s="17"/>
      <c r="M43" s="17"/>
      <c r="N43" s="17"/>
    </row>
    <row r="44" spans="1:14" x14ac:dyDescent="0.25">
      <c r="A44" s="8">
        <v>309</v>
      </c>
      <c r="B44" s="9">
        <v>41740</v>
      </c>
      <c r="C44" s="10" t="s">
        <v>48</v>
      </c>
      <c r="D44" s="11">
        <v>3450</v>
      </c>
      <c r="E44" s="12" t="s">
        <v>10</v>
      </c>
      <c r="F44" s="13">
        <v>715</v>
      </c>
      <c r="G44" t="s">
        <v>161</v>
      </c>
      <c r="H44" s="17" t="s">
        <v>227</v>
      </c>
      <c r="I44" s="17" t="s">
        <v>228</v>
      </c>
      <c r="J44" s="17" t="s">
        <v>193</v>
      </c>
      <c r="K44" s="17"/>
      <c r="L44" s="17"/>
      <c r="M44" s="17"/>
      <c r="N44" s="17"/>
    </row>
    <row r="45" spans="1:14" x14ac:dyDescent="0.25">
      <c r="A45" s="8">
        <v>475</v>
      </c>
      <c r="B45" s="9">
        <v>41757</v>
      </c>
      <c r="C45" s="10" t="s">
        <v>49</v>
      </c>
      <c r="D45" s="11">
        <v>3772.5</v>
      </c>
      <c r="E45" s="12" t="s">
        <v>10</v>
      </c>
      <c r="F45" s="13">
        <v>715</v>
      </c>
      <c r="G45" t="s">
        <v>78</v>
      </c>
      <c r="H45" s="17" t="s">
        <v>216</v>
      </c>
      <c r="I45" s="17" t="s">
        <v>217</v>
      </c>
      <c r="J45" s="17" t="s">
        <v>218</v>
      </c>
      <c r="K45" s="17"/>
      <c r="L45" s="17"/>
      <c r="M45" s="17"/>
      <c r="N45" s="17"/>
    </row>
    <row r="46" spans="1:14" x14ac:dyDescent="0.25">
      <c r="A46" s="8">
        <v>484</v>
      </c>
      <c r="B46" s="9">
        <v>41758</v>
      </c>
      <c r="C46" s="10" t="s">
        <v>50</v>
      </c>
      <c r="D46" s="11">
        <v>2765</v>
      </c>
      <c r="E46" s="12" t="s">
        <v>10</v>
      </c>
      <c r="F46" s="13">
        <v>715</v>
      </c>
      <c r="G46" t="s">
        <v>93</v>
      </c>
      <c r="H46" s="17" t="s">
        <v>147</v>
      </c>
      <c r="I46" s="17" t="s">
        <v>103</v>
      </c>
      <c r="J46" s="17" t="s">
        <v>148</v>
      </c>
      <c r="K46" s="17"/>
      <c r="L46" s="17"/>
      <c r="M46" s="17"/>
      <c r="N46" s="17"/>
    </row>
    <row r="47" spans="1:14" x14ac:dyDescent="0.25">
      <c r="A47" s="8">
        <v>428</v>
      </c>
      <c r="B47" s="9">
        <v>41752</v>
      </c>
      <c r="C47" s="10" t="s">
        <v>51</v>
      </c>
      <c r="D47" s="11">
        <v>25944</v>
      </c>
      <c r="E47" s="12" t="s">
        <v>10</v>
      </c>
      <c r="F47" s="13">
        <v>715</v>
      </c>
      <c r="G47" t="s">
        <v>78</v>
      </c>
      <c r="H47" s="17" t="s">
        <v>149</v>
      </c>
      <c r="I47" s="17" t="s">
        <v>150</v>
      </c>
      <c r="J47" s="17" t="s">
        <v>151</v>
      </c>
      <c r="K47" s="17"/>
      <c r="L47" s="17" t="s">
        <v>152</v>
      </c>
      <c r="M47" s="17" t="s">
        <v>153</v>
      </c>
      <c r="N47" s="17" t="s">
        <v>154</v>
      </c>
    </row>
    <row r="48" spans="1:14" x14ac:dyDescent="0.25">
      <c r="A48" s="8">
        <v>157</v>
      </c>
      <c r="B48" s="9">
        <v>41733</v>
      </c>
      <c r="C48" s="10" t="s">
        <v>52</v>
      </c>
      <c r="D48" s="11">
        <v>6486</v>
      </c>
      <c r="E48" s="12" t="s">
        <v>10</v>
      </c>
      <c r="F48" s="13">
        <v>715</v>
      </c>
      <c r="G48" t="s">
        <v>221</v>
      </c>
      <c r="H48" t="s">
        <v>90</v>
      </c>
      <c r="I48" t="s">
        <v>222</v>
      </c>
      <c r="J48" t="s">
        <v>223</v>
      </c>
      <c r="L48" t="s">
        <v>224</v>
      </c>
      <c r="M48" t="s">
        <v>225</v>
      </c>
      <c r="N48" t="s">
        <v>226</v>
      </c>
    </row>
    <row r="49" spans="1:14" x14ac:dyDescent="0.25">
      <c r="A49" s="8">
        <v>85</v>
      </c>
      <c r="B49" s="9">
        <v>41732</v>
      </c>
      <c r="C49" s="10" t="s">
        <v>53</v>
      </c>
      <c r="D49" s="11">
        <v>6500</v>
      </c>
      <c r="E49" s="12" t="s">
        <v>10</v>
      </c>
      <c r="F49" s="13">
        <v>715</v>
      </c>
      <c r="G49" t="s">
        <v>89</v>
      </c>
      <c r="H49" s="17" t="s">
        <v>155</v>
      </c>
      <c r="I49" s="17" t="s">
        <v>156</v>
      </c>
      <c r="J49" s="17" t="s">
        <v>157</v>
      </c>
      <c r="K49" s="17"/>
      <c r="L49" s="17"/>
      <c r="M49" s="17"/>
      <c r="N49" s="17"/>
    </row>
    <row r="50" spans="1:14" x14ac:dyDescent="0.25">
      <c r="A50" s="8">
        <v>84</v>
      </c>
      <c r="B50" s="9">
        <v>41732</v>
      </c>
      <c r="C50" s="10" t="s">
        <v>54</v>
      </c>
      <c r="D50" s="11">
        <v>3713</v>
      </c>
      <c r="E50" s="12" t="s">
        <v>10</v>
      </c>
      <c r="F50" s="13">
        <v>715</v>
      </c>
      <c r="G50" t="s">
        <v>161</v>
      </c>
      <c r="H50" s="17" t="s">
        <v>158</v>
      </c>
      <c r="I50" s="17" t="s">
        <v>159</v>
      </c>
      <c r="J50" s="17" t="s">
        <v>160</v>
      </c>
      <c r="K50" s="17"/>
      <c r="L50" s="17"/>
      <c r="M50" s="17"/>
      <c r="N50" s="17"/>
    </row>
    <row r="51" spans="1:14" x14ac:dyDescent="0.25">
      <c r="A51" s="8">
        <v>215</v>
      </c>
      <c r="B51" s="9">
        <v>41736</v>
      </c>
      <c r="C51" s="10" t="s">
        <v>55</v>
      </c>
      <c r="D51" s="11">
        <v>3243</v>
      </c>
      <c r="E51" s="12" t="s">
        <v>10</v>
      </c>
      <c r="F51" s="13">
        <v>715</v>
      </c>
      <c r="G51" t="s">
        <v>164</v>
      </c>
      <c r="H51" s="17" t="s">
        <v>162</v>
      </c>
      <c r="I51" s="17" t="s">
        <v>137</v>
      </c>
      <c r="J51" s="17" t="s">
        <v>163</v>
      </c>
      <c r="K51" s="17"/>
      <c r="L51" s="17"/>
      <c r="M51" s="17"/>
      <c r="N51" s="17"/>
    </row>
    <row r="52" spans="1:14" x14ac:dyDescent="0.25">
      <c r="A52" s="8">
        <v>429</v>
      </c>
      <c r="B52" s="9">
        <v>41752</v>
      </c>
      <c r="C52" s="10" t="s">
        <v>56</v>
      </c>
      <c r="D52" s="24">
        <v>800</v>
      </c>
      <c r="E52" s="12" t="s">
        <v>10</v>
      </c>
      <c r="F52" s="13">
        <v>715</v>
      </c>
      <c r="G52" t="s">
        <v>164</v>
      </c>
      <c r="H52" s="17" t="s">
        <v>162</v>
      </c>
      <c r="I52" s="17" t="s">
        <v>137</v>
      </c>
      <c r="J52" s="17" t="s">
        <v>163</v>
      </c>
      <c r="K52" s="17"/>
      <c r="L52" s="17"/>
      <c r="M52" s="17"/>
      <c r="N52" s="17"/>
    </row>
    <row r="53" spans="1:14" x14ac:dyDescent="0.25">
      <c r="A53" s="8">
        <v>25</v>
      </c>
      <c r="B53" s="9">
        <v>41730</v>
      </c>
      <c r="C53" s="10" t="s">
        <v>57</v>
      </c>
      <c r="D53" s="11">
        <v>3102</v>
      </c>
      <c r="E53" s="12" t="s">
        <v>10</v>
      </c>
      <c r="F53" s="13">
        <v>715</v>
      </c>
      <c r="G53" t="s">
        <v>89</v>
      </c>
      <c r="H53" s="17" t="s">
        <v>165</v>
      </c>
      <c r="I53" s="17" t="s">
        <v>166</v>
      </c>
      <c r="J53" s="17" t="s">
        <v>167</v>
      </c>
      <c r="K53" s="17"/>
      <c r="L53" s="17"/>
      <c r="M53" s="17"/>
      <c r="N53" s="17"/>
    </row>
    <row r="54" spans="1:14" x14ac:dyDescent="0.25">
      <c r="A54" s="8">
        <v>38</v>
      </c>
      <c r="B54" s="9">
        <v>41731</v>
      </c>
      <c r="C54" s="10" t="s">
        <v>58</v>
      </c>
      <c r="D54" s="11">
        <v>3950</v>
      </c>
      <c r="E54" s="12" t="s">
        <v>10</v>
      </c>
      <c r="F54" s="13">
        <v>715</v>
      </c>
      <c r="G54" t="s">
        <v>161</v>
      </c>
      <c r="H54" s="17" t="s">
        <v>94</v>
      </c>
      <c r="I54" s="17" t="s">
        <v>168</v>
      </c>
      <c r="J54" s="17" t="s">
        <v>169</v>
      </c>
      <c r="K54" s="17"/>
      <c r="L54" s="17"/>
      <c r="M54" s="17"/>
      <c r="N54" s="17"/>
    </row>
    <row r="55" spans="1:14" x14ac:dyDescent="0.25">
      <c r="A55" s="8">
        <v>55</v>
      </c>
      <c r="B55" s="9">
        <v>41731</v>
      </c>
      <c r="C55" s="10" t="s">
        <v>59</v>
      </c>
      <c r="D55" s="11">
        <v>3102</v>
      </c>
      <c r="E55" s="12" t="s">
        <v>10</v>
      </c>
      <c r="F55" s="13">
        <v>715</v>
      </c>
      <c r="G55" t="s">
        <v>89</v>
      </c>
      <c r="H55" s="17" t="s">
        <v>170</v>
      </c>
      <c r="I55" s="17" t="s">
        <v>171</v>
      </c>
      <c r="J55" s="17" t="s">
        <v>172</v>
      </c>
      <c r="K55" s="17"/>
      <c r="L55" s="17"/>
      <c r="M55" s="17"/>
      <c r="N55" s="17"/>
    </row>
    <row r="56" spans="1:14" x14ac:dyDescent="0.25">
      <c r="A56" s="8">
        <v>59</v>
      </c>
      <c r="B56" s="9">
        <v>41731</v>
      </c>
      <c r="C56" s="10" t="s">
        <v>60</v>
      </c>
      <c r="D56" s="11">
        <v>3240</v>
      </c>
      <c r="E56" s="12" t="s">
        <v>10</v>
      </c>
      <c r="F56" s="13">
        <v>715</v>
      </c>
      <c r="G56" t="s">
        <v>164</v>
      </c>
      <c r="H56" s="17" t="s">
        <v>173</v>
      </c>
      <c r="I56" s="17" t="s">
        <v>174</v>
      </c>
      <c r="J56" s="17" t="s">
        <v>175</v>
      </c>
      <c r="K56" s="17"/>
      <c r="L56" s="17"/>
      <c r="M56" s="17"/>
      <c r="N56" s="17"/>
    </row>
    <row r="57" spans="1:14" x14ac:dyDescent="0.25">
      <c r="A57" s="8">
        <v>63</v>
      </c>
      <c r="B57" s="9">
        <v>41731</v>
      </c>
      <c r="C57" s="10" t="s">
        <v>61</v>
      </c>
      <c r="D57" s="11">
        <v>3948</v>
      </c>
      <c r="E57" s="12" t="s">
        <v>10</v>
      </c>
      <c r="F57" s="13">
        <v>715</v>
      </c>
      <c r="G57" t="s">
        <v>164</v>
      </c>
      <c r="H57" s="17" t="s">
        <v>176</v>
      </c>
      <c r="I57" s="17" t="s">
        <v>177</v>
      </c>
      <c r="J57" s="17" t="s">
        <v>178</v>
      </c>
      <c r="K57" s="17"/>
      <c r="L57" s="17"/>
      <c r="M57" s="17"/>
      <c r="N57" s="17"/>
    </row>
    <row r="58" spans="1:14" x14ac:dyDescent="0.25">
      <c r="A58" s="8">
        <v>72</v>
      </c>
      <c r="B58" s="9">
        <v>41731</v>
      </c>
      <c r="C58" s="10" t="s">
        <v>62</v>
      </c>
      <c r="D58" s="11">
        <v>3250</v>
      </c>
      <c r="E58" s="12" t="s">
        <v>10</v>
      </c>
      <c r="F58" s="13">
        <v>715</v>
      </c>
      <c r="G58" t="s">
        <v>164</v>
      </c>
      <c r="H58" s="17" t="s">
        <v>137</v>
      </c>
      <c r="I58" s="17" t="s">
        <v>179</v>
      </c>
      <c r="J58" s="17" t="s">
        <v>180</v>
      </c>
      <c r="K58" s="17"/>
      <c r="L58" s="17"/>
      <c r="M58" s="17"/>
      <c r="N58" s="17"/>
    </row>
    <row r="59" spans="1:14" x14ac:dyDescent="0.25">
      <c r="A59" s="8">
        <v>116</v>
      </c>
      <c r="B59" s="9">
        <v>41732</v>
      </c>
      <c r="C59" s="10" t="s">
        <v>63</v>
      </c>
      <c r="D59" s="11">
        <v>3600</v>
      </c>
      <c r="E59" s="12" t="s">
        <v>10</v>
      </c>
      <c r="F59" s="13">
        <v>715</v>
      </c>
      <c r="G59" t="s">
        <v>89</v>
      </c>
      <c r="H59" s="17" t="s">
        <v>181</v>
      </c>
      <c r="I59" s="17" t="s">
        <v>182</v>
      </c>
      <c r="J59" s="17" t="s">
        <v>183</v>
      </c>
      <c r="K59" s="17"/>
      <c r="L59" s="17"/>
      <c r="M59" s="17"/>
      <c r="N59" s="17"/>
    </row>
    <row r="60" spans="1:14" x14ac:dyDescent="0.25">
      <c r="A60" s="8">
        <v>133</v>
      </c>
      <c r="B60" s="9">
        <v>41733</v>
      </c>
      <c r="C60" s="10" t="s">
        <v>64</v>
      </c>
      <c r="D60" s="11">
        <v>3243</v>
      </c>
      <c r="E60" s="12" t="s">
        <v>10</v>
      </c>
      <c r="F60" s="13">
        <v>715</v>
      </c>
      <c r="G60" t="s">
        <v>164</v>
      </c>
      <c r="H60" s="17" t="s">
        <v>184</v>
      </c>
      <c r="I60" s="17" t="s">
        <v>185</v>
      </c>
      <c r="J60" s="17" t="s">
        <v>186</v>
      </c>
      <c r="K60" s="17"/>
      <c r="L60" s="17"/>
      <c r="M60" s="17"/>
      <c r="N60" s="17"/>
    </row>
    <row r="61" spans="1:14" x14ac:dyDescent="0.25">
      <c r="A61" s="8">
        <v>151</v>
      </c>
      <c r="B61" s="9">
        <v>41733</v>
      </c>
      <c r="C61" s="10" t="s">
        <v>65</v>
      </c>
      <c r="D61" s="11">
        <v>3102</v>
      </c>
      <c r="E61" s="12" t="s">
        <v>10</v>
      </c>
      <c r="F61" s="13">
        <v>715</v>
      </c>
      <c r="G61" t="s">
        <v>89</v>
      </c>
      <c r="H61" s="17" t="s">
        <v>142</v>
      </c>
      <c r="I61" s="17" t="s">
        <v>187</v>
      </c>
      <c r="J61" s="17" t="s">
        <v>188</v>
      </c>
      <c r="K61" s="17"/>
      <c r="L61" s="17"/>
      <c r="M61" s="17"/>
      <c r="N61" s="17"/>
    </row>
    <row r="62" spans="1:14" x14ac:dyDescent="0.25">
      <c r="A62" s="8">
        <v>155</v>
      </c>
      <c r="B62" s="9">
        <v>41733</v>
      </c>
      <c r="C62" s="10" t="s">
        <v>66</v>
      </c>
      <c r="D62" s="11">
        <v>3243</v>
      </c>
      <c r="E62" s="12" t="s">
        <v>10</v>
      </c>
      <c r="F62" s="13">
        <v>715</v>
      </c>
      <c r="G62" t="s">
        <v>164</v>
      </c>
      <c r="H62" s="17" t="s">
        <v>189</v>
      </c>
      <c r="I62" s="17" t="s">
        <v>190</v>
      </c>
      <c r="J62" s="17" t="s">
        <v>191</v>
      </c>
      <c r="K62" s="17"/>
      <c r="L62" s="17"/>
      <c r="M62" s="17"/>
      <c r="N62" s="17"/>
    </row>
    <row r="63" spans="1:14" x14ac:dyDescent="0.25">
      <c r="A63" s="8">
        <v>156</v>
      </c>
      <c r="B63" s="9">
        <v>41733</v>
      </c>
      <c r="C63" s="10" t="s">
        <v>67</v>
      </c>
      <c r="D63" s="11">
        <v>3102</v>
      </c>
      <c r="E63" s="12" t="s">
        <v>10</v>
      </c>
      <c r="F63" s="13">
        <v>715</v>
      </c>
      <c r="G63" t="s">
        <v>89</v>
      </c>
      <c r="H63" s="17" t="s">
        <v>192</v>
      </c>
      <c r="I63" s="17" t="s">
        <v>140</v>
      </c>
      <c r="J63" s="17" t="s">
        <v>193</v>
      </c>
      <c r="K63" s="17"/>
      <c r="L63" s="17"/>
      <c r="M63" s="17"/>
      <c r="N63" s="17"/>
    </row>
    <row r="64" spans="1:14" x14ac:dyDescent="0.25">
      <c r="A64" s="8">
        <v>179</v>
      </c>
      <c r="B64" s="9">
        <v>41736</v>
      </c>
      <c r="C64" s="10" t="s">
        <v>68</v>
      </c>
      <c r="D64" s="11">
        <v>3350</v>
      </c>
      <c r="E64" s="12" t="s">
        <v>10</v>
      </c>
      <c r="F64" s="13">
        <v>715</v>
      </c>
      <c r="G64" t="s">
        <v>164</v>
      </c>
      <c r="H64" s="17" t="s">
        <v>194</v>
      </c>
      <c r="I64" s="17" t="s">
        <v>195</v>
      </c>
      <c r="J64" s="17" t="s">
        <v>196</v>
      </c>
      <c r="K64" s="17"/>
      <c r="L64" s="17"/>
      <c r="M64" s="17"/>
      <c r="N64" s="17"/>
    </row>
    <row r="65" spans="1:14" x14ac:dyDescent="0.25">
      <c r="A65" s="8">
        <v>311</v>
      </c>
      <c r="B65" s="9">
        <v>41740</v>
      </c>
      <c r="C65" s="10" t="s">
        <v>69</v>
      </c>
      <c r="D65" s="11">
        <v>3290</v>
      </c>
      <c r="E65" s="12" t="s">
        <v>10</v>
      </c>
      <c r="F65" s="13">
        <v>715</v>
      </c>
      <c r="G65" t="s">
        <v>89</v>
      </c>
      <c r="H65" s="17" t="s">
        <v>197</v>
      </c>
      <c r="I65" s="17" t="s">
        <v>198</v>
      </c>
      <c r="J65" s="17" t="s">
        <v>199</v>
      </c>
      <c r="K65" s="17"/>
      <c r="L65" s="17"/>
      <c r="M65" s="17"/>
      <c r="N65" s="17"/>
    </row>
    <row r="66" spans="1:14" x14ac:dyDescent="0.25">
      <c r="A66" s="8">
        <v>334</v>
      </c>
      <c r="B66" s="9">
        <v>41743</v>
      </c>
      <c r="C66" s="10" t="s">
        <v>70</v>
      </c>
      <c r="D66" s="11">
        <v>3450</v>
      </c>
      <c r="E66" s="12" t="s">
        <v>10</v>
      </c>
      <c r="F66" s="13">
        <v>715</v>
      </c>
      <c r="G66" s="16" t="s">
        <v>164</v>
      </c>
      <c r="H66" s="17" t="s">
        <v>103</v>
      </c>
      <c r="I66" s="17" t="s">
        <v>200</v>
      </c>
      <c r="J66" s="17" t="s">
        <v>201</v>
      </c>
      <c r="K66" s="17"/>
      <c r="L66" s="17"/>
      <c r="M66" s="17"/>
      <c r="N66" s="17"/>
    </row>
    <row r="67" spans="1:14" x14ac:dyDescent="0.25">
      <c r="A67" s="8">
        <v>368</v>
      </c>
      <c r="B67" s="9">
        <v>41744</v>
      </c>
      <c r="C67" s="10" t="s">
        <v>71</v>
      </c>
      <c r="D67" s="11">
        <v>3450</v>
      </c>
      <c r="E67" s="12" t="s">
        <v>10</v>
      </c>
      <c r="F67" s="13">
        <v>715</v>
      </c>
      <c r="G67" s="18" t="s">
        <v>78</v>
      </c>
      <c r="H67" s="17" t="s">
        <v>202</v>
      </c>
      <c r="I67" s="17" t="s">
        <v>79</v>
      </c>
      <c r="J67" s="17" t="s">
        <v>203</v>
      </c>
      <c r="K67" s="17"/>
      <c r="L67" s="17"/>
      <c r="M67" s="17"/>
      <c r="N67" s="17"/>
    </row>
    <row r="68" spans="1:14" x14ac:dyDescent="0.25">
      <c r="A68" s="8">
        <v>433</v>
      </c>
      <c r="B68" s="9">
        <v>41753</v>
      </c>
      <c r="C68" s="10" t="s">
        <v>72</v>
      </c>
      <c r="D68" s="11">
        <v>3850</v>
      </c>
      <c r="E68" s="12" t="s">
        <v>10</v>
      </c>
      <c r="F68" s="13">
        <v>715</v>
      </c>
      <c r="G68" t="s">
        <v>93</v>
      </c>
      <c r="H68" s="17" t="s">
        <v>125</v>
      </c>
      <c r="I68" s="17" t="s">
        <v>126</v>
      </c>
      <c r="J68" s="17" t="s">
        <v>127</v>
      </c>
      <c r="K68" s="17"/>
      <c r="L68" s="17"/>
      <c r="M68" s="17"/>
      <c r="N68" s="17"/>
    </row>
    <row r="69" spans="1:14" x14ac:dyDescent="0.25">
      <c r="A69" s="8">
        <v>435</v>
      </c>
      <c r="B69" s="9">
        <v>41753</v>
      </c>
      <c r="C69" s="10" t="s">
        <v>73</v>
      </c>
      <c r="D69" s="11">
        <v>90</v>
      </c>
      <c r="E69" s="12" t="s">
        <v>10</v>
      </c>
      <c r="F69" s="13">
        <v>715</v>
      </c>
      <c r="G69" s="17" t="s">
        <v>89</v>
      </c>
      <c r="H69" s="17" t="s">
        <v>144</v>
      </c>
      <c r="I69" s="17" t="s">
        <v>145</v>
      </c>
      <c r="J69" s="17" t="s">
        <v>146</v>
      </c>
      <c r="K69" s="17"/>
      <c r="L69" s="17"/>
      <c r="M69" s="17"/>
      <c r="N69" s="17"/>
    </row>
    <row r="70" spans="1:14" x14ac:dyDescent="0.25">
      <c r="A70" s="8">
        <v>487</v>
      </c>
      <c r="B70" s="9">
        <v>41758</v>
      </c>
      <c r="C70" s="10" t="s">
        <v>74</v>
      </c>
      <c r="D70" s="11">
        <v>2765</v>
      </c>
      <c r="E70" s="12" t="s">
        <v>10</v>
      </c>
      <c r="F70" s="13">
        <v>715</v>
      </c>
      <c r="G70" s="19" t="s">
        <v>93</v>
      </c>
      <c r="H70" s="17" t="s">
        <v>94</v>
      </c>
      <c r="I70" s="17" t="s">
        <v>95</v>
      </c>
      <c r="J70" s="17" t="s">
        <v>96</v>
      </c>
      <c r="K70" s="17"/>
      <c r="L70" s="17"/>
      <c r="M70" s="17"/>
      <c r="N70" s="17"/>
    </row>
    <row r="71" spans="1:14" x14ac:dyDescent="0.25">
      <c r="A71" s="8">
        <v>504</v>
      </c>
      <c r="B71" s="9">
        <v>41759</v>
      </c>
      <c r="C71" s="10" t="s">
        <v>75</v>
      </c>
      <c r="D71" s="11">
        <v>3240</v>
      </c>
      <c r="E71" s="12" t="s">
        <v>10</v>
      </c>
      <c r="F71" s="13">
        <v>715</v>
      </c>
      <c r="G71" s="18" t="s">
        <v>78</v>
      </c>
      <c r="H71" s="17" t="s">
        <v>204</v>
      </c>
      <c r="I71" s="17" t="s">
        <v>205</v>
      </c>
      <c r="J71" s="17" t="s">
        <v>92</v>
      </c>
      <c r="K71" s="17"/>
      <c r="L71" s="17"/>
      <c r="M71" s="17"/>
      <c r="N71" s="17"/>
    </row>
    <row r="72" spans="1:14" x14ac:dyDescent="0.25">
      <c r="A72" s="8">
        <v>509</v>
      </c>
      <c r="B72" s="9">
        <v>41759</v>
      </c>
      <c r="C72" s="10" t="s">
        <v>76</v>
      </c>
      <c r="D72" s="11">
        <v>1650</v>
      </c>
      <c r="E72" s="12" t="s">
        <v>10</v>
      </c>
      <c r="F72" s="13">
        <v>715</v>
      </c>
      <c r="G72" s="17" t="s">
        <v>89</v>
      </c>
      <c r="H72" s="17" t="s">
        <v>206</v>
      </c>
      <c r="I72" s="17" t="s">
        <v>207</v>
      </c>
      <c r="J72" s="17" t="s">
        <v>208</v>
      </c>
      <c r="K72" s="17"/>
      <c r="L72" s="17"/>
      <c r="M72" s="17"/>
      <c r="N72" s="17"/>
    </row>
    <row r="73" spans="1:14" x14ac:dyDescent="0.25">
      <c r="A73" s="8">
        <v>510</v>
      </c>
      <c r="B73" s="9">
        <v>41759</v>
      </c>
      <c r="C73" s="10" t="s">
        <v>77</v>
      </c>
      <c r="D73" s="11">
        <v>1650</v>
      </c>
      <c r="E73" s="12" t="s">
        <v>10</v>
      </c>
      <c r="F73" s="13">
        <v>715</v>
      </c>
      <c r="G73" s="17" t="s">
        <v>89</v>
      </c>
      <c r="H73" s="17" t="s">
        <v>206</v>
      </c>
      <c r="I73" s="17" t="s">
        <v>207</v>
      </c>
      <c r="J73" s="17" t="s">
        <v>208</v>
      </c>
      <c r="K73" s="17"/>
      <c r="L73" s="17"/>
      <c r="M73" s="17"/>
      <c r="N73" s="17"/>
    </row>
    <row r="74" spans="1:14" x14ac:dyDescent="0.25">
      <c r="A74" s="8"/>
      <c r="B74" s="9"/>
      <c r="C74" s="14" t="s">
        <v>8</v>
      </c>
      <c r="D74" s="15">
        <f>SUM(D6:D73)</f>
        <v>242010.5</v>
      </c>
      <c r="E74" s="12"/>
      <c r="F74" s="8"/>
      <c r="G74" s="13"/>
      <c r="H74" s="17"/>
      <c r="I74" s="17"/>
      <c r="J74" s="17"/>
      <c r="K74" s="17"/>
      <c r="L74" s="17"/>
      <c r="M74" s="17"/>
      <c r="N74" s="17"/>
    </row>
    <row r="75" spans="1:14" x14ac:dyDescent="0.25">
      <c r="H75" s="17"/>
      <c r="I75" s="17"/>
      <c r="J75" s="17"/>
      <c r="K75" s="17"/>
      <c r="L75" s="17"/>
      <c r="M75" s="17"/>
      <c r="N75" s="17"/>
    </row>
    <row r="76" spans="1:14" x14ac:dyDescent="0.25">
      <c r="H76" s="17"/>
      <c r="I76" s="17"/>
      <c r="J76" s="17"/>
      <c r="K76" s="17"/>
      <c r="L76" s="17"/>
      <c r="M76" s="17"/>
      <c r="N76" s="17"/>
    </row>
    <row r="77" spans="1:14" s="17" customFormat="1" x14ac:dyDescent="0.25">
      <c r="B77" s="9">
        <v>41738</v>
      </c>
      <c r="C77" s="17" t="s">
        <v>213</v>
      </c>
      <c r="D77" s="11">
        <v>3300</v>
      </c>
      <c r="G77" s="17" t="s">
        <v>89</v>
      </c>
      <c r="H77" s="17" t="s">
        <v>103</v>
      </c>
      <c r="I77" s="17" t="s">
        <v>170</v>
      </c>
      <c r="J77" s="17" t="s">
        <v>214</v>
      </c>
    </row>
    <row r="78" spans="1:14" s="17" customFormat="1" x14ac:dyDescent="0.25">
      <c r="B78" s="9">
        <v>41744</v>
      </c>
      <c r="C78" s="20" t="s">
        <v>210</v>
      </c>
      <c r="D78" s="11">
        <v>3300</v>
      </c>
      <c r="G78" s="17" t="s">
        <v>89</v>
      </c>
      <c r="H78" s="17" t="s">
        <v>103</v>
      </c>
      <c r="I78" s="17" t="s">
        <v>211</v>
      </c>
      <c r="J78" s="17" t="s">
        <v>212</v>
      </c>
    </row>
    <row r="79" spans="1:14" x14ac:dyDescent="0.25">
      <c r="B79" s="9"/>
      <c r="C79" s="21" t="s">
        <v>245</v>
      </c>
      <c r="D79" s="15">
        <f>SUM(D77:D78)</f>
        <v>6600</v>
      </c>
      <c r="L79" s="17"/>
      <c r="M79" s="17"/>
      <c r="N79" s="17"/>
    </row>
    <row r="80" spans="1:14" s="17" customFormat="1" x14ac:dyDescent="0.25">
      <c r="B80" s="9"/>
      <c r="C80" s="21" t="s">
        <v>247</v>
      </c>
      <c r="D80" s="15">
        <f>D33+D37+D52</f>
        <v>2238</v>
      </c>
    </row>
    <row r="81" spans="3:14" x14ac:dyDescent="0.25">
      <c r="H81" s="17"/>
      <c r="I81" s="17"/>
      <c r="J81" s="17"/>
      <c r="K81" s="17"/>
      <c r="L81" s="17"/>
      <c r="M81" s="17"/>
      <c r="N81" s="17"/>
    </row>
    <row r="82" spans="3:14" x14ac:dyDescent="0.25">
      <c r="C82" s="22" t="s">
        <v>246</v>
      </c>
      <c r="D82" s="23">
        <f>D74+D79-D80</f>
        <v>246372.5</v>
      </c>
      <c r="H82" s="17"/>
      <c r="I82" s="17"/>
      <c r="J82" s="17"/>
      <c r="K82" s="17"/>
      <c r="L82" s="17"/>
      <c r="M82" s="17"/>
      <c r="N82" s="17"/>
    </row>
    <row r="83" spans="3:14" x14ac:dyDescent="0.25">
      <c r="H83" s="17"/>
      <c r="I83" s="17"/>
      <c r="J83" s="17"/>
      <c r="K83" s="17"/>
      <c r="L83" s="17"/>
      <c r="M83" s="17"/>
      <c r="N83" s="17"/>
    </row>
  </sheetData>
  <mergeCells count="2">
    <mergeCell ref="A1:E1"/>
    <mergeCell ref="A2:E2"/>
  </mergeCells>
  <pageMargins left="0.7" right="0.7" top="0.75" bottom="0.75" header="0.3" footer="0.3"/>
  <pageSetup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C19" sqref="C19"/>
    </sheetView>
  </sheetViews>
  <sheetFormatPr baseColWidth="10" defaultRowHeight="12.75" x14ac:dyDescent="0.25"/>
  <cols>
    <col min="1" max="1" width="46.1640625" style="17" bestFit="1" customWidth="1"/>
    <col min="2" max="2" width="41.33203125" style="17" bestFit="1" customWidth="1"/>
    <col min="3" max="3" width="64.6640625" style="17" bestFit="1" customWidth="1"/>
    <col min="4" max="16384" width="12" style="17"/>
  </cols>
  <sheetData>
    <row r="1" spans="1:7" ht="20.25" x14ac:dyDescent="0.35">
      <c r="A1" s="25"/>
      <c r="B1" s="26" t="s">
        <v>259</v>
      </c>
      <c r="C1" s="26"/>
      <c r="D1" s="26"/>
      <c r="E1" s="27"/>
      <c r="F1" s="27"/>
      <c r="G1" s="27"/>
    </row>
    <row r="2" spans="1:7" ht="13.5" x14ac:dyDescent="0.25">
      <c r="A2" s="28"/>
      <c r="B2" s="28"/>
      <c r="C2" s="28"/>
      <c r="D2" s="28"/>
      <c r="E2" s="27"/>
      <c r="F2" s="27"/>
      <c r="G2" s="27"/>
    </row>
    <row r="3" spans="1:7" ht="13.5" x14ac:dyDescent="0.25">
      <c r="A3" s="29" t="s">
        <v>4</v>
      </c>
      <c r="B3" s="30" t="s">
        <v>248</v>
      </c>
      <c r="C3" s="31"/>
      <c r="D3" s="28"/>
      <c r="E3" s="32"/>
      <c r="F3" s="27"/>
      <c r="G3" s="27"/>
    </row>
    <row r="4" spans="1:7" x14ac:dyDescent="0.25">
      <c r="A4" s="33" t="s">
        <v>78</v>
      </c>
      <c r="B4" s="34">
        <v>10000</v>
      </c>
      <c r="C4" s="35" t="s">
        <v>262</v>
      </c>
      <c r="D4" s="35" t="s">
        <v>249</v>
      </c>
      <c r="E4" s="32"/>
      <c r="F4" s="27"/>
      <c r="G4" s="36"/>
    </row>
    <row r="5" spans="1:7" x14ac:dyDescent="0.25">
      <c r="A5" s="33" t="s">
        <v>161</v>
      </c>
      <c r="B5" s="34">
        <v>9500</v>
      </c>
      <c r="C5" s="35" t="s">
        <v>261</v>
      </c>
      <c r="D5" s="35" t="s">
        <v>249</v>
      </c>
      <c r="E5" s="32"/>
      <c r="F5" s="27"/>
      <c r="G5" s="36"/>
    </row>
    <row r="6" spans="1:7" x14ac:dyDescent="0.25">
      <c r="A6" s="33" t="s">
        <v>250</v>
      </c>
      <c r="B6" s="34">
        <v>9500</v>
      </c>
      <c r="C6" s="35" t="s">
        <v>261</v>
      </c>
      <c r="D6" s="35" t="s">
        <v>249</v>
      </c>
      <c r="E6" s="27"/>
      <c r="F6" s="27"/>
      <c r="G6" s="36"/>
    </row>
    <row r="7" spans="1:7" x14ac:dyDescent="0.25">
      <c r="A7" s="33" t="s">
        <v>251</v>
      </c>
      <c r="B7" s="34">
        <v>32000</v>
      </c>
      <c r="C7" s="35" t="s">
        <v>263</v>
      </c>
      <c r="D7" s="35" t="s">
        <v>252</v>
      </c>
      <c r="E7" s="27"/>
      <c r="F7" s="27"/>
      <c r="G7" s="36"/>
    </row>
    <row r="8" spans="1:7" ht="13.5" x14ac:dyDescent="0.25">
      <c r="A8" s="37" t="s">
        <v>8</v>
      </c>
      <c r="B8" s="38">
        <f>SUM(B4:B7)</f>
        <v>61000</v>
      </c>
      <c r="C8" s="28"/>
      <c r="D8" s="28"/>
      <c r="E8" s="27"/>
      <c r="F8" s="27"/>
      <c r="G8" s="27"/>
    </row>
    <row r="9" spans="1:7" ht="13.5" x14ac:dyDescent="0.25">
      <c r="A9" s="28"/>
      <c r="B9" s="39"/>
      <c r="C9" s="28"/>
      <c r="D9" s="28"/>
      <c r="E9" s="27"/>
      <c r="F9" s="27"/>
      <c r="G9" s="27"/>
    </row>
    <row r="10" spans="1:7" ht="13.5" x14ac:dyDescent="0.25">
      <c r="A10" s="28"/>
      <c r="B10" s="28"/>
      <c r="C10" s="28"/>
      <c r="D10" s="28"/>
      <c r="E10" s="27"/>
      <c r="F10" s="27"/>
      <c r="G10" s="27"/>
    </row>
    <row r="11" spans="1:7" ht="16.5" x14ac:dyDescent="0.3">
      <c r="A11" s="37" t="s">
        <v>260</v>
      </c>
      <c r="B11" s="40">
        <f>ABRIL!D74</f>
        <v>242010.5</v>
      </c>
      <c r="C11" s="41"/>
      <c r="D11" s="39"/>
      <c r="E11" s="27"/>
      <c r="F11" s="27"/>
      <c r="G11" s="27"/>
    </row>
    <row r="12" spans="1:7" ht="16.5" x14ac:dyDescent="0.3">
      <c r="A12" s="37" t="s">
        <v>253</v>
      </c>
      <c r="B12" s="40">
        <f>ABRIL!D79</f>
        <v>6600</v>
      </c>
      <c r="C12" s="41"/>
      <c r="D12" s="39"/>
      <c r="E12" s="27"/>
      <c r="F12" s="27"/>
      <c r="G12" s="27"/>
    </row>
    <row r="13" spans="1:7" ht="16.5" x14ac:dyDescent="0.3">
      <c r="A13" s="37" t="s">
        <v>254</v>
      </c>
      <c r="B13" s="40">
        <f>+B11+B12</f>
        <v>248610.5</v>
      </c>
      <c r="C13" s="41"/>
      <c r="D13" s="39"/>
      <c r="E13" s="27"/>
      <c r="F13" s="27"/>
      <c r="G13" s="27"/>
    </row>
    <row r="14" spans="1:7" ht="16.5" x14ac:dyDescent="0.3">
      <c r="A14" s="37" t="s">
        <v>255</v>
      </c>
      <c r="B14" s="40">
        <f>+B8</f>
        <v>61000</v>
      </c>
      <c r="C14" s="41"/>
      <c r="D14" s="39"/>
      <c r="E14" s="27"/>
      <c r="F14" s="27"/>
      <c r="G14" s="27"/>
    </row>
    <row r="15" spans="1:7" ht="16.5" x14ac:dyDescent="0.3">
      <c r="A15" s="37" t="s">
        <v>256</v>
      </c>
      <c r="B15" s="40">
        <f>ABRIL!D80</f>
        <v>2238</v>
      </c>
      <c r="C15" s="41"/>
      <c r="D15" s="39"/>
      <c r="E15" s="27"/>
      <c r="F15" s="27"/>
      <c r="G15" s="27"/>
    </row>
    <row r="16" spans="1:7" ht="13.5" x14ac:dyDescent="0.25">
      <c r="A16" s="42" t="s">
        <v>264</v>
      </c>
      <c r="B16" s="40">
        <f>+B13-B14-B15</f>
        <v>185372.5</v>
      </c>
      <c r="C16" s="27"/>
      <c r="D16" s="27"/>
      <c r="E16" s="27"/>
      <c r="F16" s="27"/>
      <c r="G16" s="27"/>
    </row>
    <row r="17" spans="1:2" ht="13.5" x14ac:dyDescent="0.25">
      <c r="A17" s="42" t="s">
        <v>257</v>
      </c>
      <c r="B17" s="43">
        <f>+B16*0.16</f>
        <v>29659.600000000002</v>
      </c>
    </row>
    <row r="18" spans="1:2" ht="13.5" x14ac:dyDescent="0.25">
      <c r="A18" s="42" t="s">
        <v>258</v>
      </c>
      <c r="B18" s="43">
        <f>+B16+B17</f>
        <v>215032.1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ABRIL</vt:lpstr>
      <vt:lpstr>RESUMEN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GteAdmin</cp:lastModifiedBy>
  <cp:lastPrinted>2014-05-12T19:56:49Z</cp:lastPrinted>
  <dcterms:created xsi:type="dcterms:W3CDTF">2014-05-09T21:22:46Z</dcterms:created>
  <dcterms:modified xsi:type="dcterms:W3CDTF">2014-05-15T16:10:55Z</dcterms:modified>
</cp:coreProperties>
</file>